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3JA - Horse Comps" sheetId="2" r:id="rId5"/>
    <sheet name="3JB - 1 Star Comp" sheetId="3" r:id="rId6"/>
    <sheet name="3JC - 1 Star Comp" sheetId="4" r:id="rId7"/>
    <sheet name="3JA - Horse FS" sheetId="5" r:id="rId8"/>
    <sheet name="3JB - 1 Star Br FS Tech" sheetId="6" r:id="rId9"/>
    <sheet name="3JC - 1 Star FS Art" sheetId="7" r:id="rId10"/>
  </sheets>
</workbook>
</file>

<file path=xl/sharedStrings.xml><?xml version="1.0" encoding="utf-8"?>
<sst xmlns="http://schemas.openxmlformats.org/spreadsheetml/2006/main" uniqueCount="85">
  <si>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</si>
  <si>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</si>
  <si>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</si>
  <si>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</si>
  <si>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3JA - Horse Comps</t>
  </si>
  <si>
    <t>Table 1</t>
  </si>
  <si>
    <t>Date:</t>
  </si>
  <si>
    <t>Class:</t>
  </si>
  <si>
    <t>Event:</t>
  </si>
  <si>
    <t>Vaulter:</t>
  </si>
  <si>
    <t>AVA#</t>
  </si>
  <si>
    <t>USEF #</t>
  </si>
  <si>
    <t>Club:</t>
  </si>
  <si>
    <t>Horse:</t>
  </si>
  <si>
    <t>Lunger:</t>
  </si>
  <si>
    <t>Remarks</t>
  </si>
  <si>
    <t>Score 0-10</t>
  </si>
  <si>
    <t>Quality of Canter and Throughness
60%</t>
  </si>
  <si>
    <r>
      <rPr>
        <sz val="10"/>
        <color indexed="8"/>
        <rFont val="Verdana"/>
      </rPr>
      <t xml:space="preserve">•	</t>
    </r>
    <r>
      <rPr>
        <b val="1"/>
        <sz val="10"/>
        <color indexed="8"/>
        <rFont val="Verdana"/>
      </rPr>
      <t>Rhythm:</t>
    </r>
    <r>
      <rPr>
        <sz val="10"/>
        <color indexed="8"/>
        <rFont val="Verdana"/>
      </rPr>
      <t xml:space="preserve"> Regularity, energy, equal length of strides, clear 3-beat, clear moment of suspension.
</t>
    </r>
    <r>
      <rPr>
        <sz val="10"/>
        <color indexed="8"/>
        <rFont val="Verdana"/>
      </rPr>
      <t xml:space="preserve">•	</t>
    </r>
    <r>
      <rPr>
        <b val="1"/>
        <sz val="10"/>
        <color indexed="8"/>
        <rFont val="Verdana"/>
      </rPr>
      <t>Relaxation:</t>
    </r>
    <r>
      <rPr>
        <sz val="10"/>
        <color indexed="8"/>
        <rFont val="Verdana"/>
      </rPr>
      <t xml:space="preserve"> Relaxation and suppleness through the whole body of the Horse. Relaxed swinging back. Relaxed neck. Positive muscle tone.
</t>
    </r>
    <r>
      <rPr>
        <sz val="10"/>
        <color indexed="8"/>
        <rFont val="Verdana"/>
      </rPr>
      <t xml:space="preserve">•	</t>
    </r>
    <r>
      <rPr>
        <b val="1"/>
        <sz val="10"/>
        <color indexed="8"/>
        <rFont val="Verdana"/>
      </rPr>
      <t>Connection:</t>
    </r>
    <r>
      <rPr>
        <sz val="10"/>
        <color indexed="8"/>
        <rFont val="Verdana"/>
      </rPr>
      <t xml:space="preserve"> Bridge of engagement. Flexed back and engaged core. Energy from hindquarters flow through the body to a soft and flexible connection on the side reins and lunge line.
</t>
    </r>
    <r>
      <rPr>
        <sz val="10"/>
        <color indexed="8"/>
        <rFont val="Verdana"/>
      </rPr>
      <t xml:space="preserve">•	</t>
    </r>
    <r>
      <rPr>
        <b val="1"/>
        <sz val="10"/>
        <color indexed="8"/>
        <rFont val="Verdana"/>
      </rPr>
      <t>Impulsion:</t>
    </r>
    <r>
      <rPr>
        <sz val="10"/>
        <color indexed="8"/>
        <rFont val="Verdana"/>
      </rPr>
      <t xml:space="preserve"> Self carriage with elastic steps, suppleness, and engagement of hindquarters. Energy created with the hind legs well underneath Horse’s center of gravity (carrying, not pushing). Lifting of forehand (uphill tendency) and lowering of croup.
</t>
    </r>
    <r>
      <rPr>
        <sz val="10"/>
        <color indexed="8"/>
        <rFont val="Verdana"/>
      </rPr>
      <t xml:space="preserve">•	</t>
    </r>
    <r>
      <rPr>
        <b val="1"/>
        <sz val="10"/>
        <color indexed="8"/>
        <rFont val="Verdana"/>
      </rPr>
      <t>Straightness:</t>
    </r>
    <r>
      <rPr>
        <sz val="10"/>
        <color indexed="8"/>
        <rFont val="Verdana"/>
      </rPr>
      <t xml:space="preserve"> ‘Relative’ straightness on the circle line. Hind legs follow footfalls of front legs. Body is vertical. The Horse is aligned through the whole body.
</t>
    </r>
    <r>
      <rPr>
        <sz val="10"/>
        <color indexed="8"/>
        <rFont val="Verdana"/>
      </rPr>
      <t xml:space="preserve">•	</t>
    </r>
    <r>
      <rPr>
        <b val="1"/>
        <sz val="10"/>
        <color indexed="8"/>
        <rFont val="Verdana"/>
      </rPr>
      <t>Collection:</t>
    </r>
    <r>
      <rPr>
        <sz val="10"/>
        <color indexed="8"/>
        <rFont val="Verdana"/>
      </rPr>
      <t xml:space="preserve"> Lowered, engaged hindquarters and croup. Shortening and narrowing of base of support resulting in lightness and mobility of the forehand. Whole topline is stretched. Shorter, powerful, energetic strides.</t>
    </r>
  </si>
  <si>
    <t>A1
60%</t>
  </si>
  <si>
    <t>Rhythm</t>
  </si>
  <si>
    <t>Relaxation</t>
  </si>
  <si>
    <t>Connection</t>
  </si>
  <si>
    <t>Impulsion</t>
  </si>
  <si>
    <t>Straightness</t>
  </si>
  <si>
    <t>Collection</t>
  </si>
  <si>
    <t>Vault Ability of the Horse
25%</t>
  </si>
  <si>
    <r>
      <rPr>
        <b val="1"/>
        <sz val="10"/>
        <color indexed="8"/>
        <rFont val="Verdana"/>
      </rPr>
      <t>Willingness/obedience:</t>
    </r>
    <r>
      <rPr>
        <sz val="10"/>
        <color indexed="8"/>
        <rFont val="Verdana"/>
      </rPr>
      <t xml:space="preserve"> 
</t>
    </r>
    <r>
      <rPr>
        <sz val="10"/>
        <color indexed="8"/>
        <rFont val="Verdana"/>
      </rPr>
      <t xml:space="preserve">•	No resistance or hesitation. 
</t>
    </r>
    <r>
      <rPr>
        <sz val="10"/>
        <color indexed="8"/>
        <rFont val="Verdana"/>
      </rPr>
      <t xml:space="preserve">•	Alert and responsive to the lunger’s aids. 
</t>
    </r>
    <r>
      <rPr>
        <sz val="10"/>
        <color indexed="8"/>
        <rFont val="Verdana"/>
      </rPr>
      <t xml:space="preserve">•	Harmony and lightness.
</t>
    </r>
    <r>
      <rPr>
        <b val="1"/>
        <sz val="10"/>
        <color indexed="8"/>
        <rFont val="Verdana"/>
      </rPr>
      <t>Balance in tempo (forth/back):</t>
    </r>
    <r>
      <rPr>
        <sz val="10"/>
        <color indexed="8"/>
        <rFont val="Verdana"/>
      </rPr>
      <t xml:space="preserve"> 
</t>
    </r>
    <r>
      <rPr>
        <sz val="10"/>
        <color indexed="8"/>
        <rFont val="Verdana"/>
      </rPr>
      <t xml:space="preserve">•	Constant correct pace, tempo, and energy without speeding up or slowing down.
</t>
    </r>
    <r>
      <rPr>
        <b val="1"/>
        <sz val="10"/>
        <color indexed="8"/>
        <rFont val="Verdana"/>
      </rPr>
      <t>Balance in circling (in/out):</t>
    </r>
    <r>
      <rPr>
        <sz val="10"/>
        <color indexed="8"/>
        <rFont val="Verdana"/>
      </rPr>
      <t xml:space="preserve"> 
</t>
    </r>
    <r>
      <rPr>
        <sz val="10"/>
        <color indexed="8"/>
        <rFont val="Verdana"/>
      </rPr>
      <t>•	Constant circle of min. 15 m. diameter without falling in or out.</t>
    </r>
  </si>
  <si>
    <t>A2
25%</t>
  </si>
  <si>
    <t>Deductions:</t>
  </si>
  <si>
    <t>Lunging
15%</t>
  </si>
  <si>
    <t>The lunging should reflect an easy and effortless collaboration and communication between the lunger and the horse.
•	Correct and discrete use of aids. 
•	Correct position and posture.
•	Appropriate dress. 
•	Well-adjusted equipment.
•	Entry, salute, and trot round: Should be performed in a smooth flow from entering the arena till stride off into canter and untill the vaulter touches the Horse.</t>
  </si>
  <si>
    <t>A3
15%</t>
  </si>
  <si>
    <t>Horse Score</t>
  </si>
  <si>
    <t>Judge:</t>
  </si>
  <si>
    <t>Signature:</t>
  </si>
  <si>
    <t>3JB - 1 Star Comp</t>
  </si>
  <si>
    <t>1* Bronze     RI  /  RII</t>
  </si>
  <si>
    <t>1* Copper</t>
  </si>
  <si>
    <t>1* Trot</t>
  </si>
  <si>
    <t>Score</t>
  </si>
  <si>
    <t>Vault-On</t>
  </si>
  <si>
    <t>Basic Seat</t>
  </si>
  <si>
    <t>Flag</t>
  </si>
  <si>
    <t>Stand</t>
  </si>
  <si>
    <t>Swing Forward legs closed</t>
  </si>
  <si>
    <t>Half Mill</t>
  </si>
  <si>
    <t>Swing Backward legs open 
followed by dismount to inside</t>
  </si>
  <si>
    <t>Sum compulsories:</t>
  </si>
  <si>
    <t xml:space="preserve">/ 7  exercises   </t>
  </si>
  <si>
    <t>Exercises Score</t>
  </si>
  <si>
    <t>3JC - 1 Star Comp</t>
  </si>
  <si>
    <t>3JA - Horse FS</t>
  </si>
  <si>
    <t>3JB - 1 Star Br FS Tech</t>
  </si>
  <si>
    <t>1* Bronze</t>
  </si>
  <si>
    <t>Record</t>
  </si>
  <si>
    <t>Deductions for Falls</t>
  </si>
  <si>
    <t>Degree of Difficulty</t>
  </si>
  <si>
    <t>All exercises counting</t>
  </si>
  <si>
    <t>D-Exercises</t>
  </si>
  <si>
    <t>M-Exercises</t>
  </si>
  <si>
    <t>E-Exercises</t>
  </si>
  <si>
    <t>Number of exercises</t>
  </si>
  <si>
    <t>Score Degree of Difficulty</t>
  </si>
  <si>
    <t>*Max DOD 9.0</t>
  </si>
  <si>
    <t>Performance Score</t>
  </si>
  <si>
    <t>Deductions</t>
  </si>
  <si>
    <t>Sum of deductions</t>
  </si>
  <si>
    <t xml:space="preserve"> / by exercises</t>
  </si>
  <si>
    <t>Score Performance</t>
  </si>
  <si>
    <t>Technique Score</t>
  </si>
  <si>
    <t>3JC - 1 Star FS Art</t>
  </si>
  <si>
    <t>1* Bronze / 1* Copper</t>
  </si>
  <si>
    <t>Score
0 to 10</t>
  </si>
  <si>
    <t>STRUCTURE
55%</t>
  </si>
  <si>
    <r>
      <rPr>
        <b val="1"/>
        <sz val="9"/>
        <color indexed="8"/>
        <rFont val="Verdana"/>
      </rPr>
      <t xml:space="preserve">Variety of Exercises
</t>
    </r>
    <r>
      <rPr>
        <sz val="9"/>
        <color indexed="8"/>
        <rFont val="Verdana"/>
      </rPr>
      <t xml:space="preserve">• The ratio between static and dynamic exercises. 
</t>
    </r>
    <r>
      <rPr>
        <sz val="9"/>
        <color indexed="8"/>
        <rFont val="Verdana"/>
      </rPr>
      <t xml:space="preserve">• Selection of exercises, positions and transitions from different structure groups/groupings. </t>
    </r>
  </si>
  <si>
    <t>C1
30%</t>
  </si>
  <si>
    <r>
      <rPr>
        <b val="1"/>
        <sz val="9"/>
        <color indexed="8"/>
        <rFont val="Verdana"/>
      </rPr>
      <t xml:space="preserve">Variety of Position
</t>
    </r>
    <r>
      <rPr>
        <sz val="9"/>
        <color indexed="8"/>
        <rFont val="Verdana"/>
      </rPr>
      <t xml:space="preserve">• Variety in the position of exercises in relation to the Horse and in the direction of the movements. 
</t>
    </r>
    <r>
      <rPr>
        <sz val="9"/>
        <color indexed="8"/>
        <rFont val="Verdana"/>
      </rPr>
      <t xml:space="preserve">• Balanced use of space; use of all areas of the Horse’s back, neck and croup including inside and outside of the Horse. </t>
    </r>
  </si>
  <si>
    <t>C2
25%</t>
  </si>
  <si>
    <t>CHOREOGRAPHY
45%</t>
  </si>
  <si>
    <r>
      <rPr>
        <b val="1"/>
        <sz val="9"/>
        <color indexed="8"/>
        <rFont val="Verdana"/>
      </rPr>
      <t xml:space="preserve">Unity of Composition &amp; Complexity
</t>
    </r>
    <r>
      <rPr>
        <b val="1"/>
        <sz val="9"/>
        <color indexed="8"/>
        <rFont val="Verdana"/>
      </rPr>
      <t xml:space="preserve">• </t>
    </r>
    <r>
      <rPr>
        <sz val="9"/>
        <color indexed="8"/>
        <rFont val="Verdana"/>
      </rPr>
      <t xml:space="preserve">Selection of elements and sequences to be in Harmony with the Horse. 
</t>
    </r>
    <r>
      <rPr>
        <sz val="9"/>
        <color indexed="8"/>
        <rFont val="Verdana"/>
      </rPr>
      <t xml:space="preserve">• Smooth transitions and movements demonstrating connection and fluidity. 
</t>
    </r>
    <r>
      <rPr>
        <sz val="9"/>
        <color indexed="8"/>
        <rFont val="Verdana"/>
      </rPr>
      <t xml:space="preserve">• High complexity of elements, sequences, transitions, positions and combinations of exercises
</t>
    </r>
    <r>
      <rPr>
        <sz val="9"/>
        <color indexed="8"/>
        <rFont val="Verdana"/>
      </rPr>
      <t>• Capacity to control and link movements and positions in unstable equilibrium. Freedom   of movement.</t>
    </r>
  </si>
  <si>
    <t>C3
35%</t>
  </si>
  <si>
    <r>
      <rPr>
        <b val="1"/>
        <sz val="9"/>
        <color indexed="8"/>
        <rFont val="Verdana"/>
      </rPr>
      <t>Music Interpretation</t>
    </r>
    <r>
      <rPr>
        <sz val="9"/>
        <color indexed="8"/>
        <rFont val="Verdana"/>
      </rPr>
      <t xml:space="preserve">
</t>
    </r>
    <r>
      <rPr>
        <sz val="9"/>
        <color indexed="8"/>
        <rFont val="Verdana"/>
      </rPr>
      <t xml:space="preserve">• Deep engagement to a fully developed musical concept.
</t>
    </r>
    <r>
      <rPr>
        <sz val="9"/>
        <color indexed="8"/>
        <rFont val="Verdana"/>
      </rPr>
      <t xml:space="preserve">• Captivating Interpretation of music.
</t>
    </r>
    <r>
      <rPr>
        <sz val="9"/>
        <color indexed="8"/>
        <rFont val="Verdana"/>
      </rPr>
      <t xml:space="preserve">• High variety of expression in answer to different and changing musical elements.
</t>
    </r>
    <r>
      <rPr>
        <sz val="9"/>
        <color indexed="8"/>
        <rFont val="Verdana"/>
      </rPr>
      <t>• Complexity of body language and multi-directional gestures and moves.</t>
    </r>
  </si>
  <si>
    <t>C4
10%</t>
  </si>
  <si>
    <t>Artistic Score</t>
  </si>
</sst>
</file>

<file path=xl/styles.xml><?xml version="1.0" encoding="utf-8"?>
<styleSheet xmlns="http://schemas.openxmlformats.org/spreadsheetml/2006/main">
  <numFmts count="8">
    <numFmt numFmtId="0" formatCode="General"/>
    <numFmt numFmtId="59" formatCode="0.0"/>
    <numFmt numFmtId="60" formatCode="0.000"/>
    <numFmt numFmtId="61" formatCode="&quot; &quot;* #,##0.0&quot; &quot;;&quot;-&quot;* #,##0.0&quot; &quot;;&quot; &quot;* &quot;-&quot;??&quot; &quot;"/>
    <numFmt numFmtId="62" formatCode="#,##0.000"/>
    <numFmt numFmtId="63" formatCode="#,##0.0"/>
    <numFmt numFmtId="64" formatCode="&quot; &quot;* #,##0.00&quot; &quot;;&quot;-&quot;* #,##0.00&quot; &quot;;&quot; &quot;* &quot;-&quot;??&quot; &quot;"/>
    <numFmt numFmtId="65" formatCode="&quot; &quot;* #,##0.000&quot; &quot;;&quot;-&quot;* #,##0.000&quot; &quot;;&quot; &quot;* &quot;-&quot;??&quot; &quot;"/>
  </numFmts>
  <fonts count="27">
    <font>
      <sz val="11"/>
      <color indexed="8"/>
      <name val="Calibri"/>
    </font>
    <font>
      <sz val="12"/>
      <color indexed="8"/>
      <name val="Calibri"/>
    </font>
    <font>
      <sz val="14"/>
      <color indexed="8"/>
      <name val="Calibri"/>
    </font>
    <font>
      <b val="1"/>
      <sz val="12"/>
      <color indexed="8"/>
      <name val="Verdana"/>
    </font>
    <font>
      <sz val="12"/>
      <color indexed="8"/>
      <name val="Helvetica Neue"/>
    </font>
    <font>
      <u val="single"/>
      <sz val="12"/>
      <color indexed="11"/>
      <name val="Calibri"/>
    </font>
    <font>
      <sz val="14"/>
      <color indexed="8"/>
      <name val="Calibri"/>
    </font>
    <font>
      <b val="1"/>
      <sz val="14"/>
      <color indexed="8"/>
      <name val="Verdana"/>
    </font>
    <font>
      <sz val="10"/>
      <color indexed="8"/>
      <name val="Verdana"/>
    </font>
    <font>
      <b val="1"/>
      <sz val="10"/>
      <color indexed="8"/>
      <name val="Verdana"/>
    </font>
    <font>
      <b val="1"/>
      <sz val="11"/>
      <color indexed="8"/>
      <name val="Verdana"/>
    </font>
    <font>
      <sz val="18"/>
      <color indexed="8"/>
      <name val="Arial Black"/>
    </font>
    <font>
      <sz val="12"/>
      <color indexed="8"/>
      <name val="Verdana"/>
    </font>
    <font>
      <sz val="12"/>
      <color indexed="8"/>
      <name val="Arial Black"/>
    </font>
    <font>
      <sz val="14"/>
      <color indexed="8"/>
      <name val="Arial Black"/>
    </font>
    <font>
      <sz val="9"/>
      <color indexed="8"/>
      <name val="Verdana"/>
    </font>
    <font>
      <sz val="9"/>
      <color indexed="8"/>
      <name val="Arial"/>
    </font>
    <font>
      <b val="1"/>
      <sz val="8"/>
      <color indexed="8"/>
      <name val="Arial"/>
    </font>
    <font>
      <sz val="8"/>
      <color indexed="8"/>
      <name val="Arial"/>
    </font>
    <font>
      <b val="1"/>
      <sz val="10"/>
      <color indexed="8"/>
      <name val="Arial"/>
    </font>
    <font>
      <sz val="10"/>
      <color indexed="8"/>
      <name val="Arial"/>
    </font>
    <font>
      <strike val="1"/>
      <sz val="10"/>
      <color indexed="8"/>
      <name val="Verdana"/>
    </font>
    <font>
      <sz val="8"/>
      <color indexed="8"/>
      <name val="Calibri"/>
    </font>
    <font>
      <sz val="8"/>
      <color indexed="8"/>
      <name val="Verdana"/>
    </font>
    <font>
      <sz val="10"/>
      <color indexed="12"/>
      <name val="Verdana"/>
    </font>
    <font>
      <sz val="11"/>
      <color indexed="8"/>
      <name val="Verdana"/>
    </font>
    <font>
      <b val="1"/>
      <sz val="9"/>
      <color indexed="8"/>
      <name val="Verdana"/>
    </font>
  </fonts>
  <fills count="10">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116">
    <border>
      <left/>
      <right/>
      <top/>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13"/>
      </top>
      <bottom/>
      <diagonal/>
    </border>
    <border>
      <left style="thin">
        <color indexed="13"/>
      </left>
      <right style="thin">
        <color indexed="13"/>
      </right>
      <top style="thin">
        <color indexed="13"/>
      </top>
      <bottom style="thin">
        <color indexed="8"/>
      </bottom>
      <diagonal/>
    </border>
    <border>
      <left style="thin">
        <color indexed="13"/>
      </left>
      <right/>
      <top style="thin">
        <color indexed="13"/>
      </top>
      <bottom style="thin">
        <color indexed="8"/>
      </bottom>
      <diagonal/>
    </border>
    <border>
      <left/>
      <right/>
      <top/>
      <bottom style="thin">
        <color indexed="8"/>
      </bottom>
      <diagonal/>
    </border>
    <border>
      <left/>
      <right style="thin">
        <color indexed="13"/>
      </right>
      <top style="thin">
        <color indexed="13"/>
      </top>
      <bottom style="thin">
        <color indexed="13"/>
      </bottom>
      <diagonal/>
    </border>
    <border>
      <left style="thin">
        <color indexed="13"/>
      </left>
      <right style="thin">
        <color indexed="13"/>
      </right>
      <top style="thin">
        <color indexed="8"/>
      </top>
      <bottom style="thin">
        <color indexed="8"/>
      </bottom>
      <diagonal/>
    </border>
    <border>
      <left style="thin">
        <color indexed="13"/>
      </left>
      <right/>
      <top style="thin">
        <color indexed="8"/>
      </top>
      <bottom style="thin">
        <color indexed="8"/>
      </bottom>
      <diagonal/>
    </border>
    <border>
      <left/>
      <right/>
      <top style="thin">
        <color indexed="8"/>
      </top>
      <bottom style="thin">
        <color indexed="8"/>
      </bottom>
      <diagonal/>
    </border>
    <border>
      <left style="thin">
        <color indexed="13"/>
      </left>
      <right style="thin">
        <color indexed="13"/>
      </right>
      <top style="thin">
        <color indexed="8"/>
      </top>
      <bottom style="thin">
        <color indexed="13"/>
      </bottom>
      <diagonal/>
    </border>
    <border>
      <left style="thin">
        <color indexed="13"/>
      </left>
      <right style="thin">
        <color indexed="13"/>
      </right>
      <top style="thin">
        <color indexed="8"/>
      </top>
      <bottom style="medium">
        <color indexed="8"/>
      </bottom>
      <diagonal/>
    </border>
    <border>
      <left style="thin">
        <color indexed="13"/>
      </left>
      <right style="thin">
        <color indexed="13"/>
      </right>
      <top style="thin">
        <color indexed="13"/>
      </top>
      <bottom style="medium">
        <color indexed="8"/>
      </bottom>
      <diagonal/>
    </border>
    <border>
      <left style="medium">
        <color indexed="8"/>
      </left>
      <right style="thin">
        <color indexed="13"/>
      </right>
      <top style="medium">
        <color indexed="8"/>
      </top>
      <bottom style="thin">
        <color indexed="8"/>
      </bottom>
      <diagonal/>
    </border>
    <border>
      <left style="thin">
        <color indexed="13"/>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13"/>
      </right>
      <top style="thin">
        <color indexed="13"/>
      </top>
      <bottom style="thin">
        <color indexed="13"/>
      </bottom>
      <diagonal/>
    </border>
    <border>
      <left style="medium">
        <color indexed="8"/>
      </left>
      <right style="thin">
        <color indexed="13"/>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13"/>
      </right>
      <top style="thin">
        <color indexed="8"/>
      </top>
      <bottom style="medium">
        <color indexed="8"/>
      </bottom>
      <diagonal/>
    </border>
    <border>
      <left style="thin">
        <color indexed="13"/>
      </left>
      <right/>
      <top style="thin">
        <color indexed="8"/>
      </top>
      <bottom style="medium">
        <color indexed="8"/>
      </bottom>
      <diagonal/>
    </border>
    <border>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13"/>
      </left>
      <right style="thin">
        <color indexed="13"/>
      </right>
      <top style="medium">
        <color indexed="8"/>
      </top>
      <bottom style="thin">
        <color indexed="13"/>
      </bottom>
      <diagonal/>
    </border>
    <border>
      <left style="thin">
        <color indexed="13"/>
      </left>
      <right style="thin">
        <color indexed="13"/>
      </right>
      <top style="medium">
        <color indexed="8"/>
      </top>
      <bottom style="thin">
        <color indexed="8"/>
      </bottom>
      <diagonal/>
    </border>
    <border>
      <left style="thin">
        <color indexed="13"/>
      </left>
      <right style="thin">
        <color indexed="8"/>
      </right>
      <top style="thin">
        <color indexed="13"/>
      </top>
      <bottom style="medium">
        <color indexed="8"/>
      </bottom>
      <diagonal/>
    </border>
    <border>
      <left style="thin">
        <color indexed="8"/>
      </left>
      <right style="thin">
        <color indexed="13"/>
      </right>
      <top style="thin">
        <color indexed="8"/>
      </top>
      <bottom style="medium">
        <color indexed="8"/>
      </bottom>
      <diagonal/>
    </border>
    <border>
      <left style="thin">
        <color indexed="13"/>
      </left>
      <right style="thin">
        <color indexed="8"/>
      </right>
      <top style="thin">
        <color indexed="8"/>
      </top>
      <bottom style="medium">
        <color indexed="8"/>
      </bottom>
      <diagonal/>
    </border>
    <border>
      <left style="thin">
        <color indexed="8"/>
      </left>
      <right style="thin">
        <color indexed="13"/>
      </right>
      <top style="thin">
        <color indexed="13"/>
      </top>
      <bottom style="thin">
        <color indexed="13"/>
      </bottom>
      <diagonal/>
    </border>
    <border>
      <left style="medium">
        <color indexed="8"/>
      </left>
      <right style="thin">
        <color indexed="8"/>
      </right>
      <top style="medium">
        <color indexed="8"/>
      </top>
      <bottom style="thin">
        <color indexed="13"/>
      </bottom>
      <diagonal/>
    </border>
    <border>
      <left style="thin">
        <color indexed="8"/>
      </left>
      <right style="thin">
        <color indexed="13"/>
      </right>
      <top style="medium">
        <color indexed="8"/>
      </top>
      <bottom/>
      <diagonal/>
    </border>
    <border>
      <left style="thin">
        <color indexed="13"/>
      </left>
      <right style="thin">
        <color indexed="13"/>
      </right>
      <top style="medium">
        <color indexed="8"/>
      </top>
      <bottom/>
      <diagonal/>
    </border>
    <border>
      <left style="thin">
        <color indexed="13"/>
      </left>
      <right style="medium">
        <color indexed="8"/>
      </right>
      <top style="medium">
        <color indexed="8"/>
      </top>
      <bottom style="thin">
        <color indexed="13"/>
      </bottom>
      <diagonal/>
    </border>
    <border>
      <left style="medium">
        <color indexed="8"/>
      </left>
      <right style="thin">
        <color indexed="13"/>
      </right>
      <top style="medium">
        <color indexed="8"/>
      </top>
      <bottom style="thin">
        <color indexed="13"/>
      </bottom>
      <diagonal/>
    </border>
    <border>
      <left style="thin">
        <color indexed="8"/>
      </left>
      <right style="medium">
        <color indexed="8"/>
      </right>
      <top style="medium">
        <color indexed="8"/>
      </top>
      <bottom style="thin">
        <color indexed="13"/>
      </bottom>
      <diagonal/>
    </border>
    <border>
      <left style="medium">
        <color indexed="8"/>
      </left>
      <right style="medium">
        <color indexed="8"/>
      </right>
      <top style="medium">
        <color indexed="8"/>
      </top>
      <bottom style="thin">
        <color indexed="13"/>
      </bottom>
      <diagonal/>
    </border>
    <border>
      <left style="medium">
        <color indexed="8"/>
      </left>
      <right style="thin">
        <color indexed="8"/>
      </right>
      <top style="thin">
        <color indexed="13"/>
      </top>
      <bottom style="thin">
        <color indexed="13"/>
      </bottom>
      <diagonal/>
    </border>
    <border>
      <left style="thin">
        <color indexed="8"/>
      </left>
      <right style="thin">
        <color indexed="8"/>
      </right>
      <top/>
      <bottom/>
      <diagonal/>
    </border>
    <border>
      <left style="thin">
        <color indexed="8"/>
      </left>
      <right/>
      <top/>
      <bottom/>
      <diagonal/>
    </border>
    <border>
      <left/>
      <right style="medium">
        <color indexed="8"/>
      </right>
      <top style="thin">
        <color indexed="13"/>
      </top>
      <bottom style="thin">
        <color indexed="13"/>
      </bottom>
      <diagonal/>
    </border>
    <border>
      <left style="thin">
        <color indexed="13"/>
      </left>
      <right style="medium">
        <color indexed="8"/>
      </right>
      <top style="thin">
        <color indexed="13"/>
      </top>
      <bottom style="thin">
        <color indexed="13"/>
      </bottom>
      <diagonal/>
    </border>
    <border>
      <left style="thin">
        <color indexed="8"/>
      </left>
      <right style="medium">
        <color indexed="8"/>
      </right>
      <top style="thin">
        <color indexed="13"/>
      </top>
      <bottom style="thin">
        <color indexed="13"/>
      </bottom>
      <diagonal/>
    </border>
    <border>
      <left style="medium">
        <color indexed="8"/>
      </left>
      <right style="medium">
        <color indexed="8"/>
      </right>
      <top style="thin">
        <color indexed="13"/>
      </top>
      <bottom style="thin">
        <color indexed="13"/>
      </bottom>
      <diagonal/>
    </border>
    <border>
      <left style="medium">
        <color indexed="8"/>
      </left>
      <right style="thin">
        <color indexed="8"/>
      </right>
      <top style="thin">
        <color indexed="13"/>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8"/>
      </right>
      <top style="thin">
        <color indexed="13"/>
      </top>
      <bottom style="medium">
        <color indexed="8"/>
      </bottom>
      <diagonal/>
    </border>
    <border>
      <left style="medium">
        <color indexed="8"/>
      </left>
      <right style="thin">
        <color indexed="13"/>
      </right>
      <top style="thin">
        <color indexed="13"/>
      </top>
      <bottom style="medium">
        <color indexed="8"/>
      </bottom>
      <diagonal/>
    </border>
    <border>
      <left style="thin">
        <color indexed="13"/>
      </left>
      <right style="medium">
        <color indexed="8"/>
      </right>
      <top style="thin">
        <color indexed="13"/>
      </top>
      <bottom style="medium">
        <color indexed="8"/>
      </bottom>
      <diagonal/>
    </border>
    <border>
      <left style="thin">
        <color indexed="8"/>
      </left>
      <right style="medium">
        <color indexed="8"/>
      </right>
      <top style="thin">
        <color indexed="13"/>
      </top>
      <bottom style="medium">
        <color indexed="8"/>
      </bottom>
      <diagonal/>
    </border>
    <border>
      <left style="medium">
        <color indexed="8"/>
      </left>
      <right style="medium">
        <color indexed="8"/>
      </right>
      <top style="thin">
        <color indexed="13"/>
      </top>
      <bottom style="medium">
        <color indexed="8"/>
      </bottom>
      <diagonal/>
    </border>
    <border>
      <left style="thin">
        <color indexed="8"/>
      </left>
      <right style="thin">
        <color indexed="13"/>
      </right>
      <top style="medium">
        <color indexed="8"/>
      </top>
      <bottom style="thin">
        <color indexed="8"/>
      </bottom>
      <diagonal/>
    </border>
    <border>
      <left style="thin">
        <color indexed="13"/>
      </left>
      <right style="medium">
        <color indexed="8"/>
      </right>
      <top style="medium">
        <color indexed="8"/>
      </top>
      <bottom style="thin">
        <color indexed="8"/>
      </bottom>
      <diagonal/>
    </border>
    <border>
      <left style="medium">
        <color indexed="8"/>
      </left>
      <right style="thin">
        <color indexed="13"/>
      </right>
      <top style="medium">
        <color indexed="8"/>
      </top>
      <bottom style="medium">
        <color indexed="8"/>
      </bottom>
      <diagonal/>
    </border>
    <border>
      <left style="thin">
        <color indexed="13"/>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13"/>
      </left>
      <right style="thin">
        <color indexed="13"/>
      </right>
      <top style="medium">
        <color indexed="8"/>
      </top>
      <bottom style="medium">
        <color indexed="8"/>
      </bottom>
      <diagonal/>
    </border>
    <border>
      <left style="thin">
        <color indexed="13"/>
      </left>
      <right style="thin">
        <color indexed="8"/>
      </right>
      <top style="medium">
        <color indexed="8"/>
      </top>
      <bottom style="medium">
        <color indexed="8"/>
      </bottom>
      <diagonal/>
    </border>
    <border>
      <left/>
      <right style="thin">
        <color indexed="13"/>
      </right>
      <top/>
      <bottom style="thin">
        <color indexed="8"/>
      </bottom>
      <diagonal/>
    </border>
    <border>
      <left/>
      <right style="thin">
        <color indexed="13"/>
      </right>
      <top style="thin">
        <color indexed="13"/>
      </top>
      <bottom/>
      <diagonal/>
    </border>
    <border>
      <left/>
      <right/>
      <top/>
      <bottom/>
      <diagonal/>
    </border>
    <border>
      <left/>
      <right/>
      <top/>
      <bottom style="medium">
        <color indexed="8"/>
      </bottom>
      <diagonal/>
    </border>
    <border>
      <left/>
      <right style="thin">
        <color indexed="13"/>
      </right>
      <top style="thin">
        <color indexed="13"/>
      </top>
      <bottom style="medium">
        <color indexed="8"/>
      </bottom>
      <diagonal/>
    </border>
    <border>
      <left style="medium">
        <color indexed="8"/>
      </left>
      <right style="thin">
        <color indexed="13"/>
      </right>
      <top style="thin">
        <color indexed="13"/>
      </top>
      <bottom/>
      <diagonal/>
    </border>
    <border>
      <left style="thin">
        <color indexed="13"/>
      </left>
      <right/>
      <top style="medium">
        <color indexed="8"/>
      </top>
      <bottom style="thin">
        <color indexed="13"/>
      </bottom>
      <diagonal/>
    </border>
    <border>
      <left/>
      <right/>
      <top style="medium">
        <color indexed="8"/>
      </top>
      <bottom/>
      <diagonal/>
    </border>
    <border>
      <left/>
      <right/>
      <top style="medium">
        <color indexed="8"/>
      </top>
      <bottom style="thin">
        <color indexed="13"/>
      </bottom>
      <diagonal/>
    </border>
    <border>
      <left style="thin">
        <color indexed="13"/>
      </left>
      <right style="thin">
        <color indexed="13"/>
      </right>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13"/>
      </right>
      <top style="thin">
        <color indexed="8"/>
      </top>
      <bottom style="thin">
        <color indexed="8"/>
      </bottom>
      <diagonal/>
    </border>
    <border>
      <left style="thin">
        <color indexed="13"/>
      </left>
      <right style="thin">
        <color indexed="8"/>
      </right>
      <top style="thin">
        <color indexed="8"/>
      </top>
      <bottom style="thin">
        <color indexed="8"/>
      </bottom>
      <diagonal/>
    </border>
    <border>
      <left style="thin">
        <color indexed="13"/>
      </left>
      <right style="thin">
        <color indexed="8"/>
      </right>
      <top style="thin">
        <color indexed="13"/>
      </top>
      <bottom/>
      <diagonal/>
    </border>
    <border>
      <left style="thin">
        <color indexed="13"/>
      </left>
      <right/>
      <top style="thin">
        <color indexed="13"/>
      </top>
      <bottom style="thin">
        <color indexed="13"/>
      </bottom>
      <diagonal/>
    </border>
    <border>
      <left/>
      <right style="thin">
        <color indexed="13"/>
      </right>
      <top style="thin">
        <color indexed="8"/>
      </top>
      <bottom style="thin">
        <color indexed="13"/>
      </bottom>
      <diagonal/>
    </border>
    <border>
      <left style="thin">
        <color indexed="13"/>
      </left>
      <right/>
      <top style="thin">
        <color indexed="13"/>
      </top>
      <bottom/>
      <diagonal/>
    </border>
    <border>
      <left style="thin">
        <color indexed="13"/>
      </left>
      <right/>
      <top style="thin">
        <color indexed="13"/>
      </top>
      <bottom style="medium">
        <color indexed="8"/>
      </bottom>
      <diagonal/>
    </border>
    <border>
      <left/>
      <right style="thin">
        <color indexed="13"/>
      </right>
      <top/>
      <bottom style="medium">
        <color indexed="8"/>
      </bottom>
      <diagonal/>
    </border>
    <border>
      <left style="medium">
        <color indexed="8"/>
      </left>
      <right style="medium">
        <color indexed="8"/>
      </right>
      <top style="medium">
        <color indexed="8"/>
      </top>
      <bottom style="medium">
        <color indexed="8"/>
      </bottom>
      <diagonal/>
    </border>
    <border>
      <left style="thin">
        <color indexed="13"/>
      </left>
      <right/>
      <top style="thin">
        <color indexed="8"/>
      </top>
      <bottom style="thin">
        <color indexed="13"/>
      </bottom>
      <diagonal/>
    </border>
    <border>
      <left/>
      <right/>
      <top style="thin">
        <color indexed="8"/>
      </top>
      <bottom style="thin">
        <color indexed="13"/>
      </bottom>
      <diagonal/>
    </border>
    <border>
      <left style="thin">
        <color indexed="8"/>
      </left>
      <right/>
      <top style="thin">
        <color indexed="8"/>
      </top>
      <bottom/>
      <diagonal/>
    </border>
    <border>
      <left/>
      <right/>
      <top style="thin">
        <color indexed="8"/>
      </top>
      <bottom/>
      <diagonal/>
    </border>
    <border>
      <left style="thin">
        <color indexed="13"/>
      </left>
      <right style="thin">
        <color indexed="8"/>
      </right>
      <top style="thin">
        <color indexed="8"/>
      </top>
      <bottom style="thin">
        <color indexed="13"/>
      </bottom>
      <diagonal/>
    </border>
    <border>
      <left style="thin">
        <color indexed="8"/>
      </left>
      <right/>
      <top/>
      <bottom style="thin">
        <color indexed="8"/>
      </bottom>
      <diagonal/>
    </border>
    <border>
      <left/>
      <right style="thin">
        <color indexed="13"/>
      </right>
      <top style="thin">
        <color indexed="13"/>
      </top>
      <bottom style="thin">
        <color indexed="8"/>
      </bottom>
      <diagonal/>
    </border>
    <border>
      <left style="thin">
        <color indexed="8"/>
      </left>
      <right/>
      <top style="thin">
        <color indexed="13"/>
      </top>
      <bottom style="thin">
        <color indexed="8"/>
      </bottom>
      <diagonal/>
    </border>
    <border>
      <left/>
      <right style="thin">
        <color indexed="8"/>
      </right>
      <top/>
      <bottom style="thin">
        <color indexed="8"/>
      </bottom>
      <diagonal/>
    </border>
    <border>
      <left style="thin">
        <color indexed="8"/>
      </left>
      <right style="thin">
        <color indexed="13"/>
      </right>
      <top style="thin">
        <color indexed="13"/>
      </top>
      <bottom style="thin">
        <color indexed="8"/>
      </bottom>
      <diagonal/>
    </border>
    <border>
      <left style="thin">
        <color indexed="8"/>
      </left>
      <right style="thin">
        <color indexed="8"/>
      </right>
      <top style="thin">
        <color indexed="13"/>
      </top>
      <bottom style="thin">
        <color indexed="13"/>
      </bottom>
      <diagonal/>
    </border>
    <border>
      <left style="thin">
        <color indexed="8"/>
      </left>
      <right style="thin">
        <color indexed="13"/>
      </right>
      <top style="thin">
        <color indexed="8"/>
      </top>
      <bottom style="thin">
        <color indexed="13"/>
      </bottom>
      <diagonal/>
    </border>
    <border>
      <left/>
      <right style="thin">
        <color indexed="13"/>
      </right>
      <top style="thin">
        <color indexed="8"/>
      </top>
      <bottom style="medium">
        <color indexed="8"/>
      </bottom>
      <diagonal/>
    </border>
    <border>
      <left style="thin">
        <color indexed="13"/>
      </left>
      <right style="thin">
        <color indexed="13"/>
      </right>
      <top/>
      <bottom style="thin">
        <color indexed="13"/>
      </bottom>
      <diagonal/>
    </border>
    <border>
      <left/>
      <right/>
      <top style="thin">
        <color indexed="13"/>
      </top>
      <bottom style="thin">
        <color indexed="8"/>
      </bottom>
      <diagonal/>
    </border>
    <border>
      <left style="thin">
        <color indexed="13"/>
      </left>
      <right style="thin">
        <color indexed="13"/>
      </right>
      <top/>
      <bottom style="medium">
        <color indexed="8"/>
      </bottom>
      <diagonal/>
    </border>
    <border>
      <left style="thin">
        <color indexed="13"/>
      </left>
      <right style="thin">
        <color indexed="8"/>
      </right>
      <top/>
      <bottom style="medium">
        <color indexed="8"/>
      </bottom>
      <diagonal/>
    </border>
    <border>
      <left style="thin">
        <color indexed="8"/>
      </left>
      <right style="thin">
        <color indexed="13"/>
      </right>
      <top/>
      <bottom style="medium">
        <color indexed="8"/>
      </bottom>
      <diagonal/>
    </border>
    <border>
      <left style="medium">
        <color indexed="8"/>
      </left>
      <right style="thin">
        <color indexed="8"/>
      </right>
      <top style="medium">
        <color indexed="8"/>
      </top>
      <bottom style="thin">
        <color indexed="8"/>
      </bottom>
      <diagonal/>
    </border>
    <border>
      <left style="thin">
        <color indexed="13"/>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13"/>
      </left>
      <right style="thin">
        <color indexed="8"/>
      </right>
      <top style="medium">
        <color indexed="8"/>
      </top>
      <bottom style="thin">
        <color indexed="13"/>
      </bottom>
      <diagonal/>
    </border>
    <border>
      <left/>
      <right/>
      <top/>
      <bottom style="thin">
        <color indexed="13"/>
      </bottom>
      <diagonal/>
    </border>
  </borders>
  <cellStyleXfs count="1">
    <xf numFmtId="0" fontId="0" applyNumberFormat="0" applyFont="1" applyFill="0" applyBorder="0" applyAlignment="1" applyProtection="0">
      <alignment vertical="bottom"/>
    </xf>
  </cellStyleXfs>
  <cellXfs count="337">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5"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0" fontId="0" fillId="4" borderId="1" applyNumberFormat="0" applyFont="1" applyFill="1" applyBorder="1" applyAlignment="1" applyProtection="0">
      <alignment vertical="bottom"/>
    </xf>
    <xf numFmtId="0" fontId="7" fillId="4" borderId="1" applyNumberFormat="0" applyFont="1" applyFill="1" applyBorder="1" applyAlignment="1" applyProtection="0">
      <alignment horizontal="left" vertical="center"/>
    </xf>
    <xf numFmtId="0" fontId="7" fillId="4" borderId="2" applyNumberFormat="0" applyFont="1" applyFill="1" applyBorder="1" applyAlignment="1" applyProtection="0">
      <alignment horizontal="left" vertical="center"/>
    </xf>
    <xf numFmtId="0" fontId="8" fillId="4" borderId="2" applyNumberFormat="0" applyFont="1" applyFill="1" applyBorder="1" applyAlignment="1" applyProtection="0">
      <alignment horizontal="left" vertical="center"/>
    </xf>
    <xf numFmtId="0" fontId="7" fillId="4" borderId="2" applyNumberFormat="0" applyFont="1" applyFill="1" applyBorder="1" applyAlignment="1" applyProtection="0">
      <alignment horizontal="right" vertical="center"/>
    </xf>
    <xf numFmtId="0" fontId="0" fillId="4" borderId="2" applyNumberFormat="0" applyFont="1" applyFill="1" applyBorder="1" applyAlignment="1" applyProtection="0">
      <alignment vertical="bottom"/>
    </xf>
    <xf numFmtId="49" fontId="9" fillId="4" borderId="3" applyNumberFormat="1" applyFont="1" applyFill="1" applyBorder="1" applyAlignment="1" applyProtection="0">
      <alignment horizontal="left" vertical="center"/>
    </xf>
    <xf numFmtId="0" fontId="0" fillId="4" borderId="4" applyNumberFormat="0" applyFont="1" applyFill="1" applyBorder="1" applyAlignment="1" applyProtection="0">
      <alignment vertical="bottom"/>
    </xf>
    <xf numFmtId="0" fontId="10" fillId="5" borderId="5" applyNumberFormat="0" applyFont="1" applyFill="1" applyBorder="1" applyAlignment="1" applyProtection="0">
      <alignment horizontal="left" vertical="center"/>
    </xf>
    <xf numFmtId="0" fontId="10" fillId="5" borderId="5" applyNumberFormat="0" applyFont="1" applyFill="1" applyBorder="1" applyAlignment="1" applyProtection="0">
      <alignment horizontal="center" vertical="center"/>
    </xf>
    <xf numFmtId="0" fontId="0" fillId="4" borderId="6" applyNumberFormat="0" applyFont="1" applyFill="1" applyBorder="1" applyAlignment="1" applyProtection="0">
      <alignment vertical="bottom"/>
    </xf>
    <xf numFmtId="0" fontId="9" fillId="4" borderId="1" applyNumberFormat="0" applyFont="1" applyFill="1" applyBorder="1" applyAlignment="1" applyProtection="0">
      <alignment vertical="center"/>
    </xf>
    <xf numFmtId="49" fontId="9" fillId="4" borderId="4" applyNumberFormat="1" applyFont="1" applyFill="1" applyBorder="1" applyAlignment="1" applyProtection="0">
      <alignment vertical="center"/>
    </xf>
    <xf numFmtId="0" fontId="0" fillId="5" borderId="5" applyNumberFormat="0" applyFont="1" applyFill="1" applyBorder="1" applyAlignment="1" applyProtection="0">
      <alignment vertical="bottom"/>
    </xf>
    <xf numFmtId="0" fontId="8" fillId="5" borderId="5" applyNumberFormat="0" applyFont="1" applyFill="1" applyBorder="1" applyAlignment="1" applyProtection="0">
      <alignment horizontal="center" vertical="bottom"/>
    </xf>
    <xf numFmtId="49" fontId="9" fillId="4" borderId="7" applyNumberFormat="1" applyFont="1" applyFill="1" applyBorder="1" applyAlignment="1" applyProtection="0">
      <alignment horizontal="left" vertical="center"/>
    </xf>
    <xf numFmtId="0" fontId="0" fillId="4" borderId="8" applyNumberFormat="0" applyFont="1" applyFill="1" applyBorder="1" applyAlignment="1" applyProtection="0">
      <alignment vertical="bottom"/>
    </xf>
    <xf numFmtId="0" fontId="10" fillId="5" borderId="9" applyNumberFormat="0" applyFont="1" applyFill="1" applyBorder="1" applyAlignment="1" applyProtection="0">
      <alignment horizontal="left" vertical="center"/>
    </xf>
    <xf numFmtId="0" fontId="10" fillId="5" borderId="9" applyNumberFormat="0" applyFont="1" applyFill="1" applyBorder="1" applyAlignment="1" applyProtection="0">
      <alignment horizontal="center" vertical="center"/>
    </xf>
    <xf numFmtId="0" fontId="10" fillId="4" borderId="1" applyNumberFormat="0" applyFont="1" applyFill="1" applyBorder="1" applyAlignment="1" applyProtection="0">
      <alignment vertical="center"/>
    </xf>
    <xf numFmtId="0" fontId="10" fillId="4" borderId="10" applyNumberFormat="0" applyFont="1" applyFill="1" applyBorder="1" applyAlignment="1" applyProtection="0">
      <alignment vertical="center"/>
    </xf>
    <xf numFmtId="0" fontId="11" fillId="4" borderId="10" applyNumberFormat="0" applyFont="1" applyFill="1" applyBorder="1" applyAlignment="1" applyProtection="0">
      <alignment horizontal="center" vertical="center"/>
    </xf>
    <xf numFmtId="0" fontId="0" fillId="4" borderId="10" applyNumberFormat="0" applyFont="1" applyFill="1" applyBorder="1" applyAlignment="1" applyProtection="0">
      <alignment vertical="bottom"/>
    </xf>
    <xf numFmtId="0" fontId="9" fillId="4" borderId="11" applyNumberFormat="0" applyFont="1" applyFill="1" applyBorder="1" applyAlignment="1" applyProtection="0">
      <alignment vertical="bottom"/>
    </xf>
    <xf numFmtId="0" fontId="0" fillId="4" borderId="11" applyNumberFormat="0" applyFont="1" applyFill="1" applyBorder="1" applyAlignment="1" applyProtection="0">
      <alignment vertical="bottom"/>
    </xf>
    <xf numFmtId="0" fontId="0" fillId="4" borderId="12" applyNumberFormat="0" applyFont="1" applyFill="1" applyBorder="1" applyAlignment="1" applyProtection="0">
      <alignment vertical="bottom"/>
    </xf>
    <xf numFmtId="0" fontId="9" fillId="4" borderId="12" applyNumberFormat="0" applyFont="1" applyFill="1" applyBorder="1" applyAlignment="1" applyProtection="0">
      <alignment horizontal="center" vertical="center"/>
    </xf>
    <xf numFmtId="0" fontId="10" fillId="4" borderId="1" applyNumberFormat="0" applyFont="1" applyFill="1" applyBorder="1" applyAlignment="1" applyProtection="0">
      <alignment horizontal="left" vertical="center"/>
    </xf>
    <xf numFmtId="0" fontId="12" fillId="4" borderId="1" applyNumberFormat="0" applyFont="1" applyFill="1" applyBorder="1" applyAlignment="1" applyProtection="0">
      <alignment vertical="bottom"/>
    </xf>
    <xf numFmtId="49" fontId="9" fillId="4" borderId="13" applyNumberFormat="1" applyFont="1" applyFill="1" applyBorder="1" applyAlignment="1" applyProtection="0">
      <alignment horizontal="left" vertical="center"/>
    </xf>
    <xf numFmtId="0" fontId="0" fillId="4" borderId="14" applyNumberFormat="0" applyFont="1" applyFill="1" applyBorder="1" applyAlignment="1" applyProtection="0">
      <alignment vertical="bottom"/>
    </xf>
    <xf numFmtId="0" fontId="9" fillId="5" borderId="15" applyNumberFormat="0" applyFont="1" applyFill="1" applyBorder="1" applyAlignment="1" applyProtection="0">
      <alignment horizontal="left" vertical="center"/>
    </xf>
    <xf numFmtId="0" fontId="9" fillId="5" borderId="16" applyNumberFormat="0" applyFont="1" applyFill="1" applyBorder="1" applyAlignment="1" applyProtection="0">
      <alignment horizontal="left" vertical="center"/>
    </xf>
    <xf numFmtId="49" fontId="0" fillId="4" borderId="17" applyNumberFormat="1" applyFont="1" applyFill="1" applyBorder="1" applyAlignment="1" applyProtection="0">
      <alignment vertical="bottom"/>
    </xf>
    <xf numFmtId="0" fontId="9" fillId="6" borderId="16" applyNumberFormat="0" applyFont="1" applyFill="1" applyBorder="1" applyAlignment="1" applyProtection="0">
      <alignment vertical="center"/>
    </xf>
    <xf numFmtId="49" fontId="0" fillId="4" borderId="18" applyNumberFormat="1" applyFont="1" applyFill="1" applyBorder="1" applyAlignment="1" applyProtection="0">
      <alignment vertical="bottom"/>
    </xf>
    <xf numFmtId="0" fontId="9" fillId="4" borderId="17" applyNumberFormat="0" applyFont="1" applyFill="1" applyBorder="1" applyAlignment="1" applyProtection="0">
      <alignment vertical="center"/>
    </xf>
    <xf numFmtId="0" fontId="9" fillId="6" borderId="19" applyNumberFormat="0" applyFont="1" applyFill="1" applyBorder="1" applyAlignment="1" applyProtection="0">
      <alignment vertical="center"/>
    </xf>
    <xf numFmtId="0" fontId="9" fillId="4" borderId="20" applyNumberFormat="0" applyFont="1" applyFill="1" applyBorder="1" applyAlignment="1" applyProtection="0">
      <alignment vertical="center"/>
    </xf>
    <xf numFmtId="0" fontId="13" fillId="4" borderId="1" applyNumberFormat="0" applyFont="1" applyFill="1" applyBorder="1" applyAlignment="1" applyProtection="0">
      <alignment horizontal="center" vertical="center"/>
    </xf>
    <xf numFmtId="49" fontId="9" fillId="4" borderId="21" applyNumberFormat="1" applyFont="1" applyFill="1" applyBorder="1" applyAlignment="1" applyProtection="0">
      <alignment horizontal="left" vertical="center"/>
    </xf>
    <xf numFmtId="0" fontId="9" fillId="5" borderId="9" applyNumberFormat="0" applyFont="1" applyFill="1" applyBorder="1" applyAlignment="1" applyProtection="0">
      <alignment horizontal="left" vertical="center"/>
    </xf>
    <xf numFmtId="0" fontId="9" fillId="5" borderId="22" applyNumberFormat="0" applyFont="1" applyFill="1" applyBorder="1" applyAlignment="1" applyProtection="0">
      <alignment horizontal="left" vertical="center"/>
    </xf>
    <xf numFmtId="0" fontId="8" fillId="4" borderId="23" applyNumberFormat="0" applyFont="1" applyFill="1" applyBorder="1" applyAlignment="1" applyProtection="0">
      <alignment horizontal="center" vertical="bottom"/>
    </xf>
    <xf numFmtId="0" fontId="8" fillId="4" borderId="9" applyNumberFormat="0" applyFont="1" applyFill="1" applyBorder="1" applyAlignment="1" applyProtection="0">
      <alignment horizontal="center" vertical="bottom"/>
    </xf>
    <xf numFmtId="0" fontId="8" fillId="4" borderId="24" applyNumberFormat="0" applyFont="1" applyFill="1" applyBorder="1" applyAlignment="1" applyProtection="0">
      <alignment horizontal="center" vertical="bottom"/>
    </xf>
    <xf numFmtId="49" fontId="0" fillId="4" borderId="23" applyNumberFormat="1" applyFont="1" applyFill="1" applyBorder="1" applyAlignment="1" applyProtection="0">
      <alignment vertical="bottom"/>
    </xf>
    <xf numFmtId="0" fontId="9" fillId="6" borderId="22" applyNumberFormat="0" applyFont="1" applyFill="1" applyBorder="1" applyAlignment="1" applyProtection="0">
      <alignment vertical="center"/>
    </xf>
    <xf numFmtId="49" fontId="0" fillId="4" borderId="25" applyNumberFormat="1" applyFont="1" applyFill="1" applyBorder="1" applyAlignment="1" applyProtection="0">
      <alignment vertical="bottom"/>
    </xf>
    <xf numFmtId="0" fontId="9" fillId="4" borderId="23" applyNumberFormat="0" applyFont="1" applyFill="1" applyBorder="1" applyAlignment="1" applyProtection="0">
      <alignment vertical="center"/>
    </xf>
    <xf numFmtId="0" fontId="9" fillId="6" borderId="24" applyNumberFormat="0" applyFont="1" applyFill="1" applyBorder="1" applyAlignment="1" applyProtection="0">
      <alignment vertical="center"/>
    </xf>
    <xf numFmtId="0" fontId="0" fillId="4" borderId="20" applyNumberFormat="0" applyFont="1" applyFill="1" applyBorder="1" applyAlignment="1" applyProtection="0">
      <alignment vertical="bottom"/>
    </xf>
    <xf numFmtId="49" fontId="9" fillId="4" borderId="26" applyNumberFormat="1" applyFont="1" applyFill="1" applyBorder="1" applyAlignment="1" applyProtection="0">
      <alignment horizontal="left" vertical="center"/>
    </xf>
    <xf numFmtId="0" fontId="0" fillId="4" borderId="27" applyNumberFormat="0" applyFont="1" applyFill="1" applyBorder="1" applyAlignment="1" applyProtection="0">
      <alignment vertical="bottom"/>
    </xf>
    <xf numFmtId="0" fontId="9" fillId="5" borderId="28" applyNumberFormat="0" applyFont="1" applyFill="1" applyBorder="1" applyAlignment="1" applyProtection="0">
      <alignment horizontal="left" vertical="center"/>
    </xf>
    <xf numFmtId="0" fontId="9" fillId="5" borderId="29" applyNumberFormat="0" applyFont="1" applyFill="1" applyBorder="1" applyAlignment="1" applyProtection="0">
      <alignment horizontal="left" vertical="center"/>
    </xf>
    <xf numFmtId="49" fontId="0" fillId="4" borderId="30" applyNumberFormat="1" applyFont="1" applyFill="1" applyBorder="1" applyAlignment="1" applyProtection="0">
      <alignment vertical="bottom"/>
    </xf>
    <xf numFmtId="0" fontId="0" fillId="6" borderId="29" applyNumberFormat="0" applyFont="1" applyFill="1" applyBorder="1" applyAlignment="1" applyProtection="0">
      <alignment vertical="bottom"/>
    </xf>
    <xf numFmtId="49" fontId="0" fillId="4" borderId="31" applyNumberFormat="1" applyFont="1" applyFill="1" applyBorder="1" applyAlignment="1" applyProtection="0">
      <alignment vertical="bottom"/>
    </xf>
    <xf numFmtId="0" fontId="9" fillId="4" borderId="30" applyNumberFormat="0" applyFont="1" applyFill="1" applyBorder="1" applyAlignment="1" applyProtection="0">
      <alignment vertical="center"/>
    </xf>
    <xf numFmtId="0" fontId="14" fillId="6" borderId="32" applyNumberFormat="0" applyFont="1" applyFill="1" applyBorder="1" applyAlignment="1" applyProtection="0">
      <alignment horizontal="center" vertical="center"/>
    </xf>
    <xf numFmtId="0" fontId="10" fillId="4" borderId="20" applyNumberFormat="0" applyFont="1" applyFill="1" applyBorder="1" applyAlignment="1" applyProtection="0">
      <alignment vertical="center"/>
    </xf>
    <xf numFmtId="0" fontId="14" fillId="4" borderId="1" applyNumberFormat="0" applyFont="1" applyFill="1" applyBorder="1" applyAlignment="1" applyProtection="0">
      <alignment horizontal="center" vertical="center"/>
    </xf>
    <xf numFmtId="0" fontId="0" fillId="4" borderId="33" applyNumberFormat="0" applyFont="1" applyFill="1" applyBorder="1" applyAlignment="1" applyProtection="0">
      <alignment vertical="bottom"/>
    </xf>
    <xf numFmtId="0" fontId="0" fillId="4" borderId="34" applyNumberFormat="0" applyFont="1" applyFill="1" applyBorder="1" applyAlignment="1" applyProtection="0">
      <alignment vertical="bottom"/>
    </xf>
    <xf numFmtId="0" fontId="0" fillId="4" borderId="3" applyNumberFormat="0" applyFont="1" applyFill="1" applyBorder="1" applyAlignment="1" applyProtection="0">
      <alignment vertical="bottom"/>
    </xf>
    <xf numFmtId="0" fontId="0" fillId="4" borderId="35" applyNumberFormat="0" applyFont="1" applyFill="1" applyBorder="1" applyAlignment="1" applyProtection="0">
      <alignment vertical="bottom"/>
    </xf>
    <xf numFmtId="49" fontId="8" fillId="4" borderId="36" applyNumberFormat="1" applyFont="1" applyFill="1" applyBorder="1" applyAlignment="1" applyProtection="0">
      <alignment horizontal="center" vertical="bottom"/>
    </xf>
    <xf numFmtId="0" fontId="8" fillId="4" borderId="37" applyNumberFormat="0" applyFont="1" applyFill="1" applyBorder="1" applyAlignment="1" applyProtection="0">
      <alignment horizontal="center" vertical="bottom"/>
    </xf>
    <xf numFmtId="0" fontId="8" fillId="4" borderId="11" applyNumberFormat="0" applyFont="1" applyFill="1" applyBorder="1" applyAlignment="1" applyProtection="0">
      <alignment horizontal="center" vertical="bottom"/>
    </xf>
    <xf numFmtId="0" fontId="0" fillId="4" borderId="38" applyNumberFormat="0" applyFont="1" applyFill="1" applyBorder="1" applyAlignment="1" applyProtection="0">
      <alignment vertical="bottom"/>
    </xf>
    <xf numFmtId="49" fontId="9" fillId="4" borderId="39" applyNumberFormat="1" applyFont="1" applyFill="1" applyBorder="1" applyAlignment="1" applyProtection="0">
      <alignment horizontal="center" vertical="center" wrapText="1"/>
    </xf>
    <xf numFmtId="49" fontId="8" fillId="4" borderId="40" applyNumberFormat="1" applyFont="1" applyFill="1" applyBorder="1" applyAlignment="1" applyProtection="0">
      <alignment horizontal="left" vertical="center" wrapText="1"/>
    </xf>
    <xf numFmtId="0" fontId="8" fillId="4" borderId="34" applyNumberFormat="0" applyFont="1" applyFill="1" applyBorder="1" applyAlignment="1" applyProtection="0">
      <alignment horizontal="left" vertical="center" wrapText="1"/>
    </xf>
    <xf numFmtId="0" fontId="8" fillId="4" borderId="41" applyNumberFormat="0" applyFont="1" applyFill="1" applyBorder="1" applyAlignment="1" applyProtection="0">
      <alignment horizontal="left" vertical="center" wrapText="1"/>
    </xf>
    <xf numFmtId="0" fontId="8" fillId="4" borderId="42" applyNumberFormat="0" applyFont="1" applyFill="1" applyBorder="1" applyAlignment="1" applyProtection="0">
      <alignment horizontal="left" vertical="center" wrapText="1"/>
    </xf>
    <xf numFmtId="0" fontId="15" fillId="4" borderId="43" applyNumberFormat="0" applyFont="1" applyFill="1" applyBorder="1" applyAlignment="1" applyProtection="0">
      <alignment horizontal="center" vertical="center" wrapText="1"/>
    </xf>
    <xf numFmtId="0" fontId="15" fillId="4" borderId="42" applyNumberFormat="0" applyFont="1" applyFill="1" applyBorder="1" applyAlignment="1" applyProtection="0">
      <alignment horizontal="center" vertical="center" wrapText="1"/>
    </xf>
    <xf numFmtId="49" fontId="16" fillId="4" borderId="39" applyNumberFormat="1" applyFont="1" applyFill="1" applyBorder="1" applyAlignment="1" applyProtection="0">
      <alignment horizontal="center" vertical="center" wrapText="1"/>
    </xf>
    <xf numFmtId="59" fontId="9" fillId="4" borderId="44" applyNumberFormat="1" applyFont="1" applyFill="1" applyBorder="1" applyAlignment="1" applyProtection="0">
      <alignment horizontal="center" vertical="center"/>
    </xf>
    <xf numFmtId="60" fontId="9" fillId="4" borderId="45" applyNumberFormat="1" applyFont="1" applyFill="1" applyBorder="1" applyAlignment="1" applyProtection="0">
      <alignment horizontal="center" vertical="center" wrapText="1"/>
    </xf>
    <xf numFmtId="0" fontId="9" fillId="4" borderId="46" applyNumberFormat="0" applyFont="1" applyFill="1" applyBorder="1" applyAlignment="1" applyProtection="0">
      <alignment horizontal="center" vertical="center" wrapText="1"/>
    </xf>
    <xf numFmtId="0" fontId="17" fillId="4" borderId="47" applyNumberFormat="0" applyFont="1" applyFill="1" applyBorder="1" applyAlignment="1" applyProtection="0">
      <alignment horizontal="left" vertical="center" wrapText="1"/>
    </xf>
    <xf numFmtId="49" fontId="17" fillId="4" borderId="25" applyNumberFormat="1" applyFont="1" applyFill="1" applyBorder="1" applyAlignment="1" applyProtection="0">
      <alignment horizontal="center" vertical="center" wrapText="1"/>
    </xf>
    <xf numFmtId="0" fontId="17" fillId="4" borderId="48" applyNumberFormat="0" applyFont="1" applyFill="1" applyBorder="1" applyAlignment="1" applyProtection="0">
      <alignment horizontal="left" vertical="center" wrapText="1"/>
    </xf>
    <xf numFmtId="0" fontId="0" fillId="4" borderId="49" applyNumberFormat="0" applyFont="1" applyFill="1" applyBorder="1" applyAlignment="1" applyProtection="0">
      <alignment vertical="bottom"/>
    </xf>
    <xf numFmtId="0" fontId="15" fillId="4" borderId="20" applyNumberFormat="0" applyFont="1" applyFill="1" applyBorder="1" applyAlignment="1" applyProtection="0">
      <alignment horizontal="center" vertical="center" wrapText="1"/>
    </xf>
    <xf numFmtId="0" fontId="15" fillId="4" borderId="50" applyNumberFormat="0" applyFont="1" applyFill="1" applyBorder="1" applyAlignment="1" applyProtection="0">
      <alignment horizontal="center" vertical="center" wrapText="1"/>
    </xf>
    <xf numFmtId="0" fontId="16" fillId="4" borderId="46" applyNumberFormat="0" applyFont="1" applyFill="1" applyBorder="1" applyAlignment="1" applyProtection="0">
      <alignment horizontal="center" vertical="center" wrapText="1"/>
    </xf>
    <xf numFmtId="59" fontId="9" fillId="4" borderId="51" applyNumberFormat="1" applyFont="1" applyFill="1" applyBorder="1" applyAlignment="1" applyProtection="0">
      <alignment horizontal="center" vertical="center"/>
    </xf>
    <xf numFmtId="60" fontId="9" fillId="4" borderId="52" applyNumberFormat="1" applyFont="1" applyFill="1" applyBorder="1" applyAlignment="1" applyProtection="0">
      <alignment horizontal="center" vertical="center" wrapText="1"/>
    </xf>
    <xf numFmtId="0" fontId="9" fillId="4" borderId="53" applyNumberFormat="0" applyFont="1" applyFill="1" applyBorder="1" applyAlignment="1" applyProtection="0">
      <alignment horizontal="center" vertical="center" wrapText="1"/>
    </xf>
    <xf numFmtId="0" fontId="17" fillId="4" borderId="54" applyNumberFormat="0" applyFont="1" applyFill="1" applyBorder="1" applyAlignment="1" applyProtection="0">
      <alignment horizontal="left" vertical="center" wrapText="1"/>
    </xf>
    <xf numFmtId="59" fontId="9" fillId="7" borderId="31" applyNumberFormat="1" applyFont="1" applyFill="1" applyBorder="1" applyAlignment="1" applyProtection="0">
      <alignment horizontal="center" vertical="center" wrapText="1"/>
    </xf>
    <xf numFmtId="0" fontId="17" fillId="4" borderId="55" applyNumberFormat="0" applyFont="1" applyFill="1" applyBorder="1" applyAlignment="1" applyProtection="0">
      <alignment horizontal="left" vertical="center" wrapText="1"/>
    </xf>
    <xf numFmtId="0" fontId="0" fillId="4" borderId="56" applyNumberFormat="0" applyFont="1" applyFill="1" applyBorder="1" applyAlignment="1" applyProtection="0">
      <alignment vertical="bottom"/>
    </xf>
    <xf numFmtId="0" fontId="15" fillId="4" borderId="57" applyNumberFormat="0" applyFont="1" applyFill="1" applyBorder="1" applyAlignment="1" applyProtection="0">
      <alignment horizontal="center" vertical="center" wrapText="1"/>
    </xf>
    <xf numFmtId="0" fontId="15" fillId="4" borderId="58" applyNumberFormat="0" applyFont="1" applyFill="1" applyBorder="1" applyAlignment="1" applyProtection="0">
      <alignment horizontal="center" vertical="center" wrapText="1"/>
    </xf>
    <xf numFmtId="0" fontId="16" fillId="4" borderId="53" applyNumberFormat="0" applyFont="1" applyFill="1" applyBorder="1" applyAlignment="1" applyProtection="0">
      <alignment horizontal="center" vertical="center" wrapText="1"/>
    </xf>
    <xf numFmtId="59" fontId="9" fillId="4" borderId="59" applyNumberFormat="1" applyFont="1" applyFill="1" applyBorder="1" applyAlignment="1" applyProtection="0">
      <alignment horizontal="center" vertical="center"/>
    </xf>
    <xf numFmtId="60" fontId="9" fillId="4" borderId="60" applyNumberFormat="1" applyFont="1" applyFill="1" applyBorder="1" applyAlignment="1" applyProtection="0">
      <alignment horizontal="center" vertical="center" wrapText="1"/>
    </xf>
    <xf numFmtId="49" fontId="8" fillId="4" borderId="61" applyNumberFormat="1" applyFont="1" applyFill="1" applyBorder="1" applyAlignment="1" applyProtection="0">
      <alignment horizontal="left" vertical="center" wrapText="1"/>
    </xf>
    <xf numFmtId="0" fontId="8" fillId="4" borderId="62" applyNumberFormat="0" applyFont="1" applyFill="1" applyBorder="1" applyAlignment="1" applyProtection="0">
      <alignment horizontal="left" vertical="center" wrapText="1"/>
    </xf>
    <xf numFmtId="0" fontId="15" fillId="4" borderId="63" applyNumberFormat="0" applyFont="1" applyFill="1" applyBorder="1" applyAlignment="1" applyProtection="0">
      <alignment vertical="center" wrapText="1"/>
    </xf>
    <xf numFmtId="0" fontId="15" fillId="4" borderId="64" applyNumberFormat="0" applyFont="1" applyFill="1" applyBorder="1" applyAlignment="1" applyProtection="0">
      <alignment vertical="center" wrapText="1"/>
    </xf>
    <xf numFmtId="49" fontId="16" fillId="4" borderId="65" applyNumberFormat="1" applyFont="1" applyFill="1" applyBorder="1" applyAlignment="1" applyProtection="0">
      <alignment horizontal="center" vertical="center" wrapText="1"/>
    </xf>
    <xf numFmtId="59" fontId="9" fillId="8" borderId="66" applyNumberFormat="1" applyFont="1" applyFill="1" applyBorder="1" applyAlignment="1" applyProtection="0">
      <alignment horizontal="center" vertical="center"/>
    </xf>
    <xf numFmtId="49" fontId="18" fillId="4" borderId="36" applyNumberFormat="1" applyFont="1" applyFill="1" applyBorder="1" applyAlignment="1" applyProtection="0">
      <alignment horizontal="left" vertical="center" wrapText="1"/>
    </xf>
    <xf numFmtId="0" fontId="18" fillId="4" borderId="37" applyNumberFormat="0" applyFont="1" applyFill="1" applyBorder="1" applyAlignment="1" applyProtection="0">
      <alignment horizontal="left" vertical="center" wrapText="1"/>
    </xf>
    <xf numFmtId="0" fontId="19" fillId="7" borderId="31" applyNumberFormat="0" applyFont="1" applyFill="1" applyBorder="1" applyAlignment="1" applyProtection="0">
      <alignment horizontal="center" vertical="center" wrapText="1"/>
    </xf>
    <xf numFmtId="0" fontId="18" fillId="4" borderId="36" applyNumberFormat="0" applyFont="1" applyFill="1" applyBorder="1" applyAlignment="1" applyProtection="0">
      <alignment horizontal="left" vertical="center" wrapText="1"/>
    </xf>
    <xf numFmtId="0" fontId="0" fillId="4" borderId="67" applyNumberFormat="0" applyFont="1" applyFill="1" applyBorder="1" applyAlignment="1" applyProtection="0">
      <alignment vertical="bottom"/>
    </xf>
    <xf numFmtId="0" fontId="18" fillId="4" borderId="67" applyNumberFormat="0" applyFont="1" applyFill="1" applyBorder="1" applyAlignment="1" applyProtection="0">
      <alignment horizontal="left" vertical="center" wrapText="1"/>
    </xf>
    <xf numFmtId="0" fontId="18" fillId="4" borderId="68" applyNumberFormat="0" applyFont="1" applyFill="1" applyBorder="1" applyAlignment="1" applyProtection="0">
      <alignment horizontal="left" vertical="center" wrapText="1"/>
    </xf>
    <xf numFmtId="59" fontId="9" fillId="4" borderId="66" applyNumberFormat="1" applyFont="1" applyFill="1" applyBorder="1" applyAlignment="1" applyProtection="0">
      <alignment horizontal="center" vertical="center"/>
    </xf>
    <xf numFmtId="59" fontId="9" fillId="4" borderId="60" applyNumberFormat="1" applyFont="1" applyFill="1" applyBorder="1" applyAlignment="1" applyProtection="0">
      <alignment horizontal="center" vertical="center" wrapText="1"/>
    </xf>
    <xf numFmtId="0" fontId="15" fillId="4" borderId="63" applyNumberFormat="0" applyFont="1" applyFill="1" applyBorder="1" applyAlignment="1" applyProtection="0">
      <alignment horizontal="center" vertical="center" wrapText="1"/>
    </xf>
    <xf numFmtId="0" fontId="15" fillId="4" borderId="64" applyNumberFormat="0" applyFont="1" applyFill="1" applyBorder="1" applyAlignment="1" applyProtection="0">
      <alignment horizontal="center" vertical="center" wrapText="1"/>
    </xf>
    <xf numFmtId="0" fontId="20" fillId="4" borderId="33" applyNumberFormat="0" applyFont="1" applyFill="1" applyBorder="1" applyAlignment="1" applyProtection="0">
      <alignment vertical="bottom"/>
    </xf>
    <xf numFmtId="0" fontId="20" fillId="4" borderId="67" applyNumberFormat="0" applyFont="1" applyFill="1" applyBorder="1" applyAlignment="1" applyProtection="0">
      <alignment vertical="bottom"/>
    </xf>
    <xf numFmtId="59" fontId="20" fillId="4" borderId="67" applyNumberFormat="1" applyFont="1" applyFill="1" applyBorder="1" applyAlignment="1" applyProtection="0">
      <alignment vertical="bottom"/>
    </xf>
    <xf numFmtId="0" fontId="0" fillId="4" borderId="50" applyNumberFormat="0" applyFont="1" applyFill="1" applyBorder="1" applyAlignment="1" applyProtection="0">
      <alignment vertical="bottom"/>
    </xf>
    <xf numFmtId="49" fontId="10" fillId="4" borderId="63" applyNumberFormat="1" applyFont="1" applyFill="1" applyBorder="1" applyAlignment="1" applyProtection="0">
      <alignment horizontal="center" vertical="center"/>
    </xf>
    <xf numFmtId="0" fontId="10" fillId="4" borderId="67" applyNumberFormat="0" applyFont="1" applyFill="1" applyBorder="1" applyAlignment="1" applyProtection="0">
      <alignment horizontal="center" vertical="center"/>
    </xf>
    <xf numFmtId="0" fontId="10" fillId="4" borderId="68" applyNumberFormat="0" applyFont="1" applyFill="1" applyBorder="1" applyAlignment="1" applyProtection="0">
      <alignment horizontal="center" vertical="center"/>
    </xf>
    <xf numFmtId="59" fontId="10" fillId="4" borderId="66" applyNumberFormat="1" applyFont="1" applyFill="1" applyBorder="1" applyAlignment="1" applyProtection="0">
      <alignment horizontal="center" vertical="center"/>
    </xf>
    <xf numFmtId="49" fontId="0" fillId="4" borderId="4" applyNumberFormat="1" applyFont="1" applyFill="1" applyBorder="1" applyAlignment="1" applyProtection="0">
      <alignment vertical="bottom"/>
    </xf>
    <xf numFmtId="0" fontId="8" fillId="5" borderId="5" applyNumberFormat="0" applyFont="1" applyFill="1" applyBorder="1" applyAlignment="1" applyProtection="0">
      <alignment horizontal="left" vertical="bottom"/>
    </xf>
    <xf numFmtId="0" fontId="0" fillId="8" borderId="5" applyNumberFormat="0" applyFont="1" applyFill="1" applyBorder="1" applyAlignment="1" applyProtection="0">
      <alignment vertical="bottom"/>
    </xf>
    <xf numFmtId="61" fontId="0" fillId="8" borderId="5" applyNumberFormat="1" applyFont="1" applyFill="1" applyBorder="1" applyAlignment="1" applyProtection="0">
      <alignment vertical="bottom"/>
    </xf>
    <xf numFmtId="0" fontId="0" fillId="8" borderId="69" applyNumberFormat="0" applyFont="1" applyFill="1" applyBorder="1" applyAlignment="1" applyProtection="0">
      <alignment vertical="bottom"/>
    </xf>
    <xf numFmtId="0" fontId="9" fillId="4" borderId="1" applyNumberFormat="0" applyFont="1" applyFill="1" applyBorder="1" applyAlignment="1" applyProtection="0">
      <alignment horizontal="left" vertical="bottom"/>
    </xf>
    <xf numFmtId="0" fontId="21" fillId="4" borderId="1" applyNumberFormat="0" applyFont="1" applyFill="1" applyBorder="1" applyAlignment="1" applyProtection="0">
      <alignment vertical="bottom"/>
    </xf>
    <xf numFmtId="0" fontId="21" fillId="4" borderId="1" applyNumberFormat="0" applyFont="1" applyFill="1" applyBorder="1" applyAlignment="1" applyProtection="0">
      <alignment horizontal="right" vertical="bottom"/>
    </xf>
    <xf numFmtId="0" fontId="8" fillId="4" borderId="1" applyNumberFormat="0" applyFont="1" applyFill="1" applyBorder="1" applyAlignment="1" applyProtection="0">
      <alignment horizontal="right" vertical="bottom"/>
    </xf>
    <xf numFmtId="62" fontId="9" fillId="4" borderId="1"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7" fillId="4" borderId="1" applyNumberFormat="0" applyFont="1" applyFill="1" applyBorder="1" applyAlignment="1" applyProtection="0">
      <alignment vertical="center"/>
    </xf>
    <xf numFmtId="0" fontId="8" fillId="4" borderId="1" applyNumberFormat="0" applyFont="1" applyFill="1" applyBorder="1" applyAlignment="1" applyProtection="0">
      <alignment horizontal="left" vertical="center"/>
    </xf>
    <xf numFmtId="0" fontId="7" fillId="4" borderId="1" applyNumberFormat="0" applyFont="1" applyFill="1" applyBorder="1" applyAlignment="1" applyProtection="0">
      <alignment horizontal="right" vertical="center"/>
    </xf>
    <xf numFmtId="49" fontId="9" fillId="4" borderId="1" applyNumberFormat="1" applyFont="1" applyFill="1" applyBorder="1" applyAlignment="1" applyProtection="0">
      <alignment horizontal="center" vertical="center"/>
    </xf>
    <xf numFmtId="0" fontId="9" fillId="4" borderId="1" applyNumberFormat="0" applyFont="1" applyFill="1" applyBorder="1" applyAlignment="1" applyProtection="0">
      <alignment horizontal="center" vertical="center"/>
    </xf>
    <xf numFmtId="0" fontId="0" fillId="4" borderId="70" applyNumberFormat="0" applyFont="1" applyFill="1" applyBorder="1" applyAlignment="1" applyProtection="0">
      <alignment vertical="bottom"/>
    </xf>
    <xf numFmtId="0" fontId="0" fillId="4" borderId="71" applyNumberFormat="0" applyFont="1" applyFill="1" applyBorder="1" applyAlignment="1" applyProtection="0">
      <alignment vertical="bottom"/>
    </xf>
    <xf numFmtId="0" fontId="0" fillId="4" borderId="72" applyNumberFormat="0" applyFont="1" applyFill="1" applyBorder="1" applyAlignment="1" applyProtection="0">
      <alignment vertical="bottom"/>
    </xf>
    <xf numFmtId="0" fontId="0" fillId="4" borderId="73" applyNumberFormat="0" applyFont="1" applyFill="1" applyBorder="1" applyAlignment="1" applyProtection="0">
      <alignment vertical="bottom"/>
    </xf>
    <xf numFmtId="0" fontId="10" fillId="4" borderId="12" applyNumberFormat="0" applyFont="1" applyFill="1" applyBorder="1" applyAlignment="1" applyProtection="0">
      <alignment horizontal="left" vertical="center"/>
    </xf>
    <xf numFmtId="0" fontId="9" fillId="6" borderId="17" applyNumberFormat="0" applyFont="1" applyFill="1" applyBorder="1" applyAlignment="1" applyProtection="0">
      <alignment vertical="center"/>
    </xf>
    <xf numFmtId="0" fontId="9" fillId="6" borderId="23" applyNumberFormat="0" applyFont="1" applyFill="1" applyBorder="1" applyAlignment="1" applyProtection="0">
      <alignment vertical="center"/>
    </xf>
    <xf numFmtId="0" fontId="9" fillId="6" borderId="30" applyNumberFormat="0" applyFont="1" applyFill="1" applyBorder="1" applyAlignment="1" applyProtection="0">
      <alignment vertical="center"/>
    </xf>
    <xf numFmtId="0" fontId="0" fillId="4" borderId="74" applyNumberFormat="0" applyFont="1" applyFill="1" applyBorder="1" applyAlignment="1" applyProtection="0">
      <alignment vertical="bottom"/>
    </xf>
    <xf numFmtId="0" fontId="0" fillId="4" borderId="75" applyNumberFormat="0" applyFont="1" applyFill="1" applyBorder="1" applyAlignment="1" applyProtection="0">
      <alignment vertical="bottom"/>
    </xf>
    <xf numFmtId="0" fontId="8" fillId="4" borderId="76" applyNumberFormat="0" applyFont="1" applyFill="1" applyBorder="1" applyAlignment="1" applyProtection="0">
      <alignment horizontal="center" vertical="bottom"/>
    </xf>
    <xf numFmtId="0" fontId="0" fillId="4" borderId="77" applyNumberFormat="0" applyFont="1" applyFill="1" applyBorder="1" applyAlignment="1" applyProtection="0">
      <alignment vertical="bottom"/>
    </xf>
    <xf numFmtId="0" fontId="0" fillId="4" borderId="76" applyNumberFormat="0" applyFont="1" applyFill="1" applyBorder="1" applyAlignment="1" applyProtection="0">
      <alignment vertical="bottom"/>
    </xf>
    <xf numFmtId="61" fontId="0" fillId="4" borderId="76" applyNumberFormat="1" applyFont="1" applyFill="1" applyBorder="1" applyAlignment="1" applyProtection="0">
      <alignment vertical="bottom"/>
    </xf>
    <xf numFmtId="0" fontId="0" fillId="4" borderId="78" applyNumberFormat="0" applyFont="1" applyFill="1" applyBorder="1" applyAlignment="1" applyProtection="0">
      <alignment vertical="bottom"/>
    </xf>
    <xf numFmtId="0" fontId="0" fillId="4" borderId="5" applyNumberFormat="0" applyFont="1" applyFill="1" applyBorder="1" applyAlignment="1" applyProtection="0">
      <alignment vertical="bottom"/>
    </xf>
    <xf numFmtId="0" fontId="9" fillId="4" borderId="79" applyNumberFormat="0" applyFont="1" applyFill="1" applyBorder="1" applyAlignment="1" applyProtection="0">
      <alignment horizontal="center" vertical="bottom"/>
    </xf>
    <xf numFmtId="0" fontId="8" fillId="4" borderId="80" applyNumberFormat="0" applyFont="1" applyFill="1" applyBorder="1" applyAlignment="1" applyProtection="0">
      <alignment horizontal="left" vertical="center"/>
    </xf>
    <xf numFmtId="0" fontId="0" fillId="4" borderId="7" applyNumberFormat="0" applyFont="1" applyFill="1" applyBorder="1" applyAlignment="1" applyProtection="0">
      <alignment horizontal="left" vertical="center"/>
    </xf>
    <xf numFmtId="0" fontId="0" fillId="4" borderId="81" applyNumberFormat="0" applyFont="1" applyFill="1" applyBorder="1" applyAlignment="1" applyProtection="0">
      <alignment horizontal="left" vertical="center"/>
    </xf>
    <xf numFmtId="49" fontId="8" fillId="4" borderId="80" applyNumberFormat="1" applyFont="1" applyFill="1" applyBorder="1" applyAlignment="1" applyProtection="0">
      <alignment horizontal="left" vertical="center"/>
    </xf>
    <xf numFmtId="49" fontId="8" fillId="4" borderId="25" applyNumberFormat="1" applyFont="1" applyFill="1" applyBorder="1" applyAlignment="1" applyProtection="0">
      <alignment horizontal="center" vertical="center"/>
    </xf>
    <xf numFmtId="0" fontId="8" fillId="4" borderId="7" applyNumberFormat="0" applyFont="1" applyFill="1" applyBorder="1" applyAlignment="1" applyProtection="0">
      <alignment horizontal="left" vertical="center"/>
    </xf>
    <xf numFmtId="63" fontId="8" fillId="4" borderId="80" applyNumberFormat="1" applyFont="1" applyFill="1" applyBorder="1" applyAlignment="1" applyProtection="0">
      <alignment horizontal="left" vertical="top" wrapText="1"/>
    </xf>
    <xf numFmtId="0" fontId="0" fillId="4" borderId="7" applyNumberFormat="0" applyFont="1" applyFill="1" applyBorder="1" applyAlignment="1" applyProtection="0">
      <alignment horizontal="left" vertical="top" wrapText="1"/>
    </xf>
    <xf numFmtId="0" fontId="0" fillId="4" borderId="81" applyNumberFormat="0" applyFont="1" applyFill="1" applyBorder="1" applyAlignment="1" applyProtection="0">
      <alignment horizontal="left" vertical="top" wrapText="1"/>
    </xf>
    <xf numFmtId="63" fontId="8" fillId="8" borderId="25" applyNumberFormat="1" applyFont="1" applyFill="1" applyBorder="1" applyAlignment="1" applyProtection="0">
      <alignment horizontal="center" vertical="center"/>
    </xf>
    <xf numFmtId="0" fontId="0" fillId="4" borderId="79" applyNumberFormat="0" applyFont="1" applyFill="1" applyBorder="1" applyAlignment="1" applyProtection="0">
      <alignment vertical="bottom"/>
    </xf>
    <xf numFmtId="63" fontId="8" fillId="4" borderId="7" applyNumberFormat="1" applyFont="1" applyFill="1" applyBorder="1" applyAlignment="1" applyProtection="0">
      <alignment horizontal="left" vertical="center"/>
    </xf>
    <xf numFmtId="63" fontId="8" fillId="4" borderId="81" applyNumberFormat="1" applyFont="1" applyFill="1" applyBorder="1" applyAlignment="1" applyProtection="0">
      <alignment horizontal="left" vertical="center"/>
    </xf>
    <xf numFmtId="49" fontId="8" fillId="4" borderId="80" applyNumberFormat="1" applyFont="1" applyFill="1" applyBorder="1" applyAlignment="1" applyProtection="0">
      <alignment horizontal="left" vertical="center" wrapText="1"/>
    </xf>
    <xf numFmtId="0" fontId="8" fillId="4" borderId="81" applyNumberFormat="0" applyFont="1" applyFill="1" applyBorder="1" applyAlignment="1" applyProtection="0">
      <alignment horizontal="left" vertical="center"/>
    </xf>
    <xf numFmtId="63" fontId="8" fillId="4" borderId="10" applyNumberFormat="1" applyFont="1" applyFill="1" applyBorder="1" applyAlignment="1" applyProtection="0">
      <alignment horizontal="center" vertical="center"/>
    </xf>
    <xf numFmtId="63" fontId="8" fillId="4" borderId="7" applyNumberFormat="1" applyFont="1" applyFill="1" applyBorder="1" applyAlignment="1" applyProtection="0">
      <alignment horizontal="center" vertical="center"/>
    </xf>
    <xf numFmtId="63" fontId="8" fillId="4" borderId="1" applyNumberFormat="1" applyFont="1" applyFill="1" applyBorder="1" applyAlignment="1" applyProtection="0">
      <alignment horizontal="center" vertical="bottom"/>
    </xf>
    <xf numFmtId="49" fontId="8" fillId="4" borderId="82" applyNumberFormat="1" applyFont="1" applyFill="1" applyBorder="1" applyAlignment="1" applyProtection="0">
      <alignment horizontal="right" vertical="bottom"/>
    </xf>
    <xf numFmtId="63" fontId="8" fillId="4" borderId="25" applyNumberFormat="1" applyFont="1" applyFill="1" applyBorder="1" applyAlignment="1" applyProtection="0">
      <alignment horizontal="center" vertical="center"/>
    </xf>
    <xf numFmtId="9" fontId="8" fillId="4" borderId="38" applyNumberFormat="1" applyFont="1" applyFill="1" applyBorder="1" applyAlignment="1" applyProtection="0">
      <alignment horizontal="center" vertical="bottom"/>
    </xf>
    <xf numFmtId="0" fontId="0" fillId="4" borderId="83" applyNumberFormat="0" applyFont="1" applyFill="1" applyBorder="1" applyAlignment="1" applyProtection="0">
      <alignment vertical="bottom"/>
    </xf>
    <xf numFmtId="49" fontId="8" fillId="4" borderId="71" applyNumberFormat="1" applyFont="1" applyFill="1" applyBorder="1" applyAlignment="1" applyProtection="0">
      <alignment horizontal="right" vertical="bottom"/>
    </xf>
    <xf numFmtId="63" fontId="8" fillId="4" borderId="84" applyNumberFormat="1" applyFont="1" applyFill="1" applyBorder="1" applyAlignment="1" applyProtection="0">
      <alignment horizontal="center" vertical="bottom"/>
    </xf>
    <xf numFmtId="0" fontId="8" fillId="4" borderId="1" applyNumberFormat="0" applyFont="1" applyFill="1" applyBorder="1" applyAlignment="1" applyProtection="0">
      <alignment horizontal="center" vertical="bottom"/>
    </xf>
    <xf numFmtId="0" fontId="8" fillId="4" borderId="71" applyNumberFormat="0" applyFont="1" applyFill="1" applyBorder="1" applyAlignment="1" applyProtection="0">
      <alignment horizontal="right" vertical="bottom"/>
    </xf>
    <xf numFmtId="63" fontId="8" fillId="4" borderId="6" applyNumberFormat="1" applyFont="1" applyFill="1" applyBorder="1" applyAlignment="1" applyProtection="0">
      <alignment horizontal="center" vertical="bottom"/>
    </xf>
    <xf numFmtId="0" fontId="0" fillId="4" borderId="85" applyNumberFormat="0" applyFont="1" applyFill="1" applyBorder="1" applyAlignment="1" applyProtection="0">
      <alignment vertical="bottom"/>
    </xf>
    <xf numFmtId="0" fontId="9" fillId="4" borderId="1" applyNumberFormat="0" applyFont="1" applyFill="1" applyBorder="1" applyAlignment="1" applyProtection="0">
      <alignment horizontal="right" vertical="bottom"/>
    </xf>
    <xf numFmtId="0" fontId="8" fillId="4" borderId="86" applyNumberFormat="0" applyFont="1" applyFill="1" applyBorder="1" applyAlignment="1" applyProtection="0">
      <alignment horizontal="right" vertical="bottom"/>
    </xf>
    <xf numFmtId="62" fontId="8" fillId="4" borderId="72" applyNumberFormat="1" applyFont="1" applyFill="1" applyBorder="1" applyAlignment="1" applyProtection="0">
      <alignment horizontal="center" vertical="bottom"/>
    </xf>
    <xf numFmtId="0" fontId="0" fillId="4" borderId="87" applyNumberFormat="0" applyFont="1" applyFill="1" applyBorder="1" applyAlignment="1" applyProtection="0">
      <alignment vertical="bottom"/>
    </xf>
    <xf numFmtId="0" fontId="9" fillId="4" borderId="1" applyNumberFormat="0" applyFont="1" applyFill="1" applyBorder="1" applyAlignment="1" applyProtection="0">
      <alignment vertical="bottom"/>
    </xf>
    <xf numFmtId="0" fontId="10" fillId="4" borderId="64" applyNumberFormat="0" applyFont="1" applyFill="1" applyBorder="1" applyAlignment="1" applyProtection="0">
      <alignment horizontal="center" vertical="center"/>
    </xf>
    <xf numFmtId="62" fontId="10" fillId="4" borderId="88" applyNumberFormat="1" applyFont="1" applyFill="1" applyBorder="1" applyAlignment="1" applyProtection="0">
      <alignment horizontal="center" vertical="center"/>
    </xf>
    <xf numFmtId="0" fontId="21" fillId="4" borderId="33" applyNumberFormat="0" applyFont="1" applyFill="1" applyBorder="1" applyAlignment="1" applyProtection="0">
      <alignment vertical="bottom"/>
    </xf>
    <xf numFmtId="0" fontId="21" fillId="4" borderId="33" applyNumberFormat="0" applyFont="1" applyFill="1" applyBorder="1" applyAlignment="1" applyProtection="0">
      <alignment horizontal="right" vertical="bottom"/>
    </xf>
    <xf numFmtId="0" fontId="8" fillId="4" borderId="75" applyNumberFormat="0" applyFont="1" applyFill="1" applyBorder="1" applyAlignment="1" applyProtection="0">
      <alignment horizontal="right" vertical="bottom"/>
    </xf>
    <xf numFmtId="62" fontId="9" fillId="4" borderId="76" applyNumberFormat="1" applyFont="1" applyFill="1" applyBorder="1" applyAlignment="1" applyProtection="0">
      <alignment horizontal="center" vertical="bottom"/>
    </xf>
    <xf numFmtId="0" fontId="8" fillId="4" borderId="83" applyNumberFormat="0" applyFont="1" applyFill="1" applyBorder="1" applyAlignment="1" applyProtection="0">
      <alignment horizontal="right" vertical="bottom"/>
    </xf>
    <xf numFmtId="62" fontId="9" fillId="4" borderId="71" applyNumberFormat="1" applyFont="1" applyFill="1" applyBorder="1" applyAlignment="1" applyProtection="0">
      <alignment horizontal="center" vertical="bottom"/>
    </xf>
    <xf numFmtId="0" fontId="9" fillId="4" borderId="2" applyNumberFormat="0" applyFont="1" applyFill="1" applyBorder="1" applyAlignment="1" applyProtection="0">
      <alignment horizontal="left" vertical="bottom"/>
    </xf>
    <xf numFmtId="0" fontId="21" fillId="4" borderId="2" applyNumberFormat="0" applyFont="1" applyFill="1" applyBorder="1" applyAlignment="1" applyProtection="0">
      <alignment horizontal="right" vertical="bottom"/>
    </xf>
    <xf numFmtId="0" fontId="8" fillId="4" borderId="85" applyNumberFormat="0" applyFont="1" applyFill="1" applyBorder="1" applyAlignment="1" applyProtection="0">
      <alignment horizontal="right" vertical="bottom"/>
    </xf>
    <xf numFmtId="0" fontId="8" fillId="4" borderId="5" applyNumberFormat="0" applyFont="1" applyFill="1" applyBorder="1" applyAlignment="1" applyProtection="0">
      <alignment horizontal="left" vertical="bottom"/>
    </xf>
    <xf numFmtId="49" fontId="0" fillId="4" borderId="3" applyNumberFormat="1" applyFont="1" applyFill="1" applyBorder="1" applyAlignment="1" applyProtection="0">
      <alignment vertical="bottom"/>
    </xf>
    <xf numFmtId="0" fontId="8" fillId="8" borderId="5" applyNumberFormat="0" applyFont="1" applyFill="1" applyBorder="1" applyAlignment="1" applyProtection="0">
      <alignment horizontal="center" vertical="bottom"/>
    </xf>
    <xf numFmtId="0" fontId="9" fillId="4" borderId="10" applyNumberFormat="0" applyFont="1" applyFill="1" applyBorder="1" applyAlignment="1" applyProtection="0">
      <alignment horizontal="left" vertical="bottom"/>
    </xf>
    <xf numFmtId="0" fontId="21" fillId="4" borderId="10" applyNumberFormat="0" applyFont="1" applyFill="1" applyBorder="1" applyAlignment="1" applyProtection="0">
      <alignment vertical="bottom"/>
    </xf>
    <xf numFmtId="0" fontId="21" fillId="4" borderId="10" applyNumberFormat="0" applyFont="1" applyFill="1" applyBorder="1" applyAlignment="1" applyProtection="0">
      <alignment horizontal="right" vertical="bottom"/>
    </xf>
    <xf numFmtId="0" fontId="8" fillId="4" borderId="89" applyNumberFormat="0" applyFont="1" applyFill="1" applyBorder="1" applyAlignment="1" applyProtection="0">
      <alignment horizontal="right" vertical="bottom"/>
    </xf>
    <xf numFmtId="62" fontId="9" fillId="4" borderId="90" applyNumberFormat="1" applyFont="1" applyFill="1" applyBorder="1" applyAlignment="1" applyProtection="0">
      <alignment horizontal="center"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10" fillId="4" borderId="1" applyNumberFormat="0" applyFont="1" applyFill="1" applyBorder="1" applyAlignment="1" applyProtection="0">
      <alignment horizontal="center" vertical="center"/>
    </xf>
    <xf numFmtId="0" fontId="11" fillId="4" borderId="1" applyNumberFormat="0" applyFont="1" applyFill="1" applyBorder="1" applyAlignment="1" applyProtection="0">
      <alignment horizontal="center" vertical="center"/>
    </xf>
    <xf numFmtId="49" fontId="10" fillId="4" borderId="1" applyNumberFormat="1" applyFont="1" applyFill="1" applyBorder="1" applyAlignment="1" applyProtection="0">
      <alignment horizontal="center" vertical="center"/>
    </xf>
    <xf numFmtId="0" fontId="10" fillId="4" borderId="6" applyNumberFormat="0" applyFont="1" applyFill="1" applyBorder="1" applyAlignment="1" applyProtection="0">
      <alignment vertical="center"/>
    </xf>
    <xf numFmtId="0" fontId="12" fillId="4" borderId="12" applyNumberFormat="0" applyFont="1" applyFill="1" applyBorder="1" applyAlignment="1" applyProtection="0">
      <alignment vertical="bottom"/>
    </xf>
    <xf numFmtId="0" fontId="0" fillId="4" borderId="23"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4" borderId="24" applyNumberFormat="0" applyFont="1" applyFill="1" applyBorder="1" applyAlignment="1" applyProtection="0">
      <alignment vertical="bottom"/>
    </xf>
    <xf numFmtId="49" fontId="9" fillId="9" borderId="91" applyNumberFormat="1" applyFont="1" applyFill="1" applyBorder="1" applyAlignment="1" applyProtection="0">
      <alignment horizontal="left" vertical="top"/>
    </xf>
    <xf numFmtId="0" fontId="9" fillId="9" borderId="92" applyNumberFormat="0" applyFont="1" applyFill="1" applyBorder="1" applyAlignment="1" applyProtection="0">
      <alignment horizontal="left" vertical="top"/>
    </xf>
    <xf numFmtId="0" fontId="9" fillId="4" borderId="84" applyNumberFormat="0" applyFont="1" applyFill="1" applyBorder="1" applyAlignment="1" applyProtection="0">
      <alignment horizontal="left" vertical="top" wrapText="1"/>
    </xf>
    <xf numFmtId="0" fontId="9" fillId="4" borderId="10" applyNumberFormat="0" applyFont="1" applyFill="1" applyBorder="1" applyAlignment="1" applyProtection="0">
      <alignment horizontal="left" vertical="top" wrapText="1"/>
    </xf>
    <xf numFmtId="0" fontId="9" fillId="4" borderId="93" applyNumberFormat="0" applyFont="1" applyFill="1" applyBorder="1" applyAlignment="1" applyProtection="0">
      <alignment horizontal="left" vertical="top" wrapText="1"/>
    </xf>
    <xf numFmtId="0" fontId="9" fillId="9" borderId="48" applyNumberFormat="0" applyFont="1" applyFill="1" applyBorder="1" applyAlignment="1" applyProtection="0">
      <alignment horizontal="left" vertical="top"/>
    </xf>
    <xf numFmtId="0" fontId="9" fillId="9" borderId="71" applyNumberFormat="0" applyFont="1" applyFill="1" applyBorder="1" applyAlignment="1" applyProtection="0">
      <alignment horizontal="left" vertical="top"/>
    </xf>
    <xf numFmtId="0" fontId="9" fillId="4" borderId="6" applyNumberFormat="0" applyFont="1" applyFill="1" applyBorder="1" applyAlignment="1" applyProtection="0">
      <alignment horizontal="left" vertical="top" wrapText="1"/>
    </xf>
    <xf numFmtId="0" fontId="9" fillId="4" borderId="1" applyNumberFormat="0" applyFont="1" applyFill="1" applyBorder="1" applyAlignment="1" applyProtection="0">
      <alignment horizontal="left" vertical="top" wrapText="1"/>
    </xf>
    <xf numFmtId="0" fontId="9" fillId="4" borderId="79" applyNumberFormat="0" applyFont="1" applyFill="1" applyBorder="1" applyAlignment="1" applyProtection="0">
      <alignment horizontal="left" vertical="top" wrapText="1"/>
    </xf>
    <xf numFmtId="0" fontId="9" fillId="9" borderId="94" applyNumberFormat="0" applyFont="1" applyFill="1" applyBorder="1" applyAlignment="1" applyProtection="0">
      <alignment horizontal="left" vertical="top"/>
    </xf>
    <xf numFmtId="0" fontId="9" fillId="9" borderId="5" applyNumberFormat="0" applyFont="1" applyFill="1" applyBorder="1" applyAlignment="1" applyProtection="0">
      <alignment horizontal="left" vertical="top"/>
    </xf>
    <xf numFmtId="0" fontId="9" fillId="4" borderId="95" applyNumberFormat="0" applyFont="1" applyFill="1" applyBorder="1" applyAlignment="1" applyProtection="0">
      <alignment horizontal="left" vertical="top" wrapText="1"/>
    </xf>
    <xf numFmtId="0" fontId="9" fillId="4" borderId="3" applyNumberFormat="0" applyFont="1" applyFill="1" applyBorder="1" applyAlignment="1" applyProtection="0">
      <alignment horizontal="left" vertical="top" wrapText="1"/>
    </xf>
    <xf numFmtId="0" fontId="9" fillId="4" borderId="82" applyNumberFormat="0" applyFont="1" applyFill="1" applyBorder="1" applyAlignment="1" applyProtection="0">
      <alignment horizontal="left" vertical="top" wrapText="1"/>
    </xf>
    <xf numFmtId="49" fontId="0" fillId="4" borderId="80" applyNumberFormat="1" applyFont="1" applyFill="1" applyBorder="1" applyAlignment="1" applyProtection="0">
      <alignment vertical="center"/>
    </xf>
    <xf numFmtId="0" fontId="0" fillId="4" borderId="7" applyNumberFormat="0" applyFont="1" applyFill="1" applyBorder="1" applyAlignment="1" applyProtection="0">
      <alignment vertical="bottom"/>
    </xf>
    <xf numFmtId="0" fontId="0" fillId="4" borderId="81" applyNumberFormat="0" applyFont="1" applyFill="1" applyBorder="1" applyAlignment="1" applyProtection="0">
      <alignment vertical="bottom"/>
    </xf>
    <xf numFmtId="59" fontId="8" fillId="8" borderId="25" applyNumberFormat="1" applyFont="1" applyFill="1" applyBorder="1" applyAlignment="1" applyProtection="0">
      <alignment horizontal="center" vertical="center"/>
    </xf>
    <xf numFmtId="0" fontId="8" fillId="4" borderId="96" applyNumberFormat="0" applyFont="1" applyFill="1" applyBorder="1" applyAlignment="1" applyProtection="0">
      <alignment horizontal="right" vertical="bottom"/>
    </xf>
    <xf numFmtId="62" fontId="9" fillId="4" borderId="97" applyNumberFormat="1" applyFont="1" applyFill="1" applyBorder="1" applyAlignment="1" applyProtection="0">
      <alignment horizontal="center" vertical="bottom"/>
    </xf>
    <xf numFmtId="49" fontId="10" fillId="4" borderId="10" applyNumberFormat="1" applyFont="1" applyFill="1" applyBorder="1" applyAlignment="1" applyProtection="0">
      <alignment vertical="bottom"/>
    </xf>
    <xf numFmtId="49" fontId="23" fillId="4" borderId="98" applyNumberFormat="1" applyFont="1" applyFill="1" applyBorder="1" applyAlignment="1" applyProtection="0">
      <alignment horizontal="center" vertical="center"/>
    </xf>
    <xf numFmtId="49" fontId="0" fillId="4" borderId="25" applyNumberFormat="1" applyFont="1" applyFill="1" applyBorder="1" applyAlignment="1" applyProtection="0">
      <alignment vertical="center"/>
    </xf>
    <xf numFmtId="0" fontId="0" fillId="4" borderId="80" applyNumberFormat="0" applyFont="1" applyFill="1" applyBorder="1" applyAlignment="1" applyProtection="0">
      <alignment vertical="center"/>
    </xf>
    <xf numFmtId="0" fontId="0" fillId="4" borderId="81" applyNumberFormat="0" applyFont="1" applyFill="1" applyBorder="1" applyAlignment="1" applyProtection="0">
      <alignment vertical="center"/>
    </xf>
    <xf numFmtId="1" fontId="8" fillId="8" borderId="25" applyNumberFormat="1" applyFont="1" applyFill="1" applyBorder="1" applyAlignment="1" applyProtection="0">
      <alignment horizontal="center" vertical="center"/>
    </xf>
    <xf numFmtId="59" fontId="8" fillId="4" borderId="25" applyNumberFormat="1" applyFont="1" applyFill="1" applyBorder="1" applyAlignment="1" applyProtection="0">
      <alignment horizontal="center" vertical="center"/>
    </xf>
    <xf numFmtId="0" fontId="0" fillId="4" borderId="99" applyNumberFormat="0" applyFont="1" applyFill="1" applyBorder="1" applyAlignment="1" applyProtection="0">
      <alignment vertical="center"/>
    </xf>
    <xf numFmtId="1" fontId="8" fillId="4" borderId="25" applyNumberFormat="1" applyFont="1" applyFill="1" applyBorder="1" applyAlignment="1" applyProtection="0">
      <alignment horizontal="center" vertical="center"/>
    </xf>
    <xf numFmtId="49" fontId="0" fillId="4" borderId="80" applyNumberFormat="1" applyFont="1" applyFill="1" applyBorder="1" applyAlignment="1" applyProtection="0">
      <alignment vertical="bottom"/>
    </xf>
    <xf numFmtId="1" fontId="8" fillId="4" borderId="25" applyNumberFormat="1" applyFont="1" applyFill="1" applyBorder="1" applyAlignment="1" applyProtection="0">
      <alignment horizontal="center" vertical="bottom"/>
    </xf>
    <xf numFmtId="0" fontId="0" fillId="4" borderId="100" applyNumberFormat="0" applyFont="1" applyFill="1" applyBorder="1" applyAlignment="1" applyProtection="0">
      <alignment vertical="bottom"/>
    </xf>
    <xf numFmtId="0" fontId="24" fillId="4" borderId="11" applyNumberFormat="0" applyFont="1" applyFill="1" applyBorder="1" applyAlignment="1" applyProtection="0">
      <alignment vertical="bottom"/>
    </xf>
    <xf numFmtId="49" fontId="9" fillId="4" borderId="63" applyNumberFormat="1" applyFont="1" applyFill="1" applyBorder="1" applyAlignment="1" applyProtection="0">
      <alignment vertical="center"/>
    </xf>
    <xf numFmtId="0" fontId="25" fillId="4" borderId="68" applyNumberFormat="0" applyFont="1" applyFill="1" applyBorder="1" applyAlignment="1" applyProtection="0">
      <alignment vertical="bottom"/>
    </xf>
    <xf numFmtId="9" fontId="9" fillId="4" borderId="20" applyNumberFormat="1" applyFont="1" applyFill="1" applyBorder="1" applyAlignment="1" applyProtection="0">
      <alignment vertical="center"/>
    </xf>
    <xf numFmtId="49" fontId="9" fillId="4" borderId="33" applyNumberFormat="1" applyFont="1" applyFill="1" applyBorder="1" applyAlignment="1" applyProtection="0">
      <alignment vertical="center"/>
    </xf>
    <xf numFmtId="0" fontId="25" fillId="4" borderId="33" applyNumberFormat="0" applyFont="1" applyFill="1" applyBorder="1" applyAlignment="1" applyProtection="0">
      <alignment vertical="bottom"/>
    </xf>
    <xf numFmtId="60" fontId="9" fillId="4" borderId="33" applyNumberFormat="1" applyFont="1" applyFill="1" applyBorder="1" applyAlignment="1" applyProtection="0">
      <alignment horizontal="center" vertical="center"/>
    </xf>
    <xf numFmtId="9" fontId="9" fillId="4" borderId="1" applyNumberFormat="1" applyFont="1" applyFill="1" applyBorder="1" applyAlignment="1" applyProtection="0">
      <alignment vertical="center"/>
    </xf>
    <xf numFmtId="49" fontId="10" fillId="4" borderId="1" applyNumberFormat="1" applyFont="1" applyFill="1" applyBorder="1" applyAlignment="1" applyProtection="0">
      <alignment vertical="center"/>
    </xf>
    <xf numFmtId="49" fontId="9" fillId="4" borderId="3" applyNumberFormat="1" applyFont="1" applyFill="1" applyBorder="1" applyAlignment="1" applyProtection="0">
      <alignment vertical="bottom"/>
    </xf>
    <xf numFmtId="0" fontId="0" fillId="4" borderId="95" applyNumberFormat="0" applyFont="1" applyFill="1" applyBorder="1" applyAlignment="1" applyProtection="0">
      <alignment vertical="bottom"/>
    </xf>
    <xf numFmtId="61" fontId="0" fillId="4" borderId="5" applyNumberFormat="1" applyFont="1" applyFill="1" applyBorder="1" applyAlignment="1" applyProtection="0">
      <alignment vertical="bottom"/>
    </xf>
    <xf numFmtId="0" fontId="8" fillId="4" borderId="95" applyNumberFormat="0" applyFont="1" applyFill="1" applyBorder="1" applyAlignment="1" applyProtection="0">
      <alignment horizontal="left" vertical="bottom"/>
    </xf>
    <xf numFmtId="64" fontId="0" fillId="4" borderId="1" applyNumberFormat="1" applyFont="1" applyFill="1" applyBorder="1" applyAlignment="1" applyProtection="0">
      <alignment vertical="bottom"/>
    </xf>
    <xf numFmtId="65" fontId="0" fillId="4" borderId="3" applyNumberFormat="1" applyFont="1" applyFill="1" applyBorder="1" applyAlignment="1" applyProtection="0">
      <alignment vertical="bottom"/>
    </xf>
    <xf numFmtId="0" fontId="0" fillId="4" borderId="7" applyNumberFormat="0" applyFont="1" applyFill="1" applyBorder="1" applyAlignment="1" applyProtection="0">
      <alignment vertical="center"/>
    </xf>
    <xf numFmtId="64" fontId="0" fillId="4" borderId="99" applyNumberFormat="1" applyFont="1" applyFill="1" applyBorder="1" applyAlignment="1" applyProtection="0">
      <alignment vertical="bottom"/>
    </xf>
    <xf numFmtId="0" fontId="0" fillId="4" borderId="89" applyNumberFormat="0" applyFont="1" applyFill="1" applyBorder="1" applyAlignment="1" applyProtection="0">
      <alignment vertical="bottom"/>
    </xf>
    <xf numFmtId="0" fontId="0" fillId="4" borderId="92" applyNumberFormat="0" applyFont="1" applyFill="1" applyBorder="1" applyAlignment="1" applyProtection="0">
      <alignment vertical="bottom"/>
    </xf>
    <xf numFmtId="0" fontId="0" fillId="4" borderId="84" applyNumberFormat="0" applyFont="1" applyFill="1" applyBorder="1" applyAlignment="1" applyProtection="0">
      <alignment vertical="bottom"/>
    </xf>
    <xf numFmtId="61" fontId="0" fillId="4" borderId="92" applyNumberFormat="1" applyFont="1" applyFill="1" applyBorder="1" applyAlignment="1" applyProtection="0">
      <alignment vertical="bottom"/>
    </xf>
    <xf numFmtId="0" fontId="8" fillId="4" borderId="84" applyNumberFormat="0" applyFont="1" applyFill="1" applyBorder="1" applyAlignment="1" applyProtection="0">
      <alignment horizontal="left" vertical="bottom"/>
    </xf>
    <xf numFmtId="59" fontId="0" fillId="4" borderId="10" applyNumberFormat="1" applyFont="1" applyFill="1" applyBorder="1" applyAlignment="1" applyProtection="0">
      <alignment vertical="bottom"/>
    </xf>
    <xf numFmtId="64" fontId="0" fillId="4" borderId="3" applyNumberFormat="1" applyFont="1" applyFill="1" applyBorder="1" applyAlignment="1" applyProtection="0">
      <alignment vertical="bottom"/>
    </xf>
    <xf numFmtId="59" fontId="0" fillId="4" borderId="3" applyNumberFormat="1" applyFont="1" applyFill="1" applyBorder="1" applyAlignment="1" applyProtection="0">
      <alignment vertical="bottom"/>
    </xf>
    <xf numFmtId="49" fontId="23" fillId="4" borderId="80" applyNumberFormat="1" applyFont="1" applyFill="1" applyBorder="1" applyAlignment="1" applyProtection="0">
      <alignment vertical="center"/>
    </xf>
    <xf numFmtId="0" fontId="8" fillId="4" borderId="7" applyNumberFormat="0" applyFont="1" applyFill="1" applyBorder="1" applyAlignment="1" applyProtection="0">
      <alignment horizontal="left" vertical="top"/>
    </xf>
    <xf numFmtId="0" fontId="8" fillId="4" borderId="81" applyNumberFormat="0" applyFont="1" applyFill="1" applyBorder="1" applyAlignment="1" applyProtection="0">
      <alignment horizontal="left" vertical="top"/>
    </xf>
    <xf numFmtId="0" fontId="0" fillId="4" borderId="28" applyNumberFormat="0" applyFont="1" applyFill="1" applyBorder="1" applyAlignment="1" applyProtection="0">
      <alignment vertical="bottom"/>
    </xf>
    <xf numFmtId="0" fontId="0" fillId="4" borderId="101" applyNumberFormat="0" applyFont="1" applyFill="1" applyBorder="1" applyAlignment="1" applyProtection="0">
      <alignment vertical="bottom"/>
    </xf>
    <xf numFmtId="61" fontId="0" fillId="4" borderId="1" applyNumberFormat="1" applyFont="1" applyFill="1" applyBorder="1" applyAlignment="1" applyProtection="0">
      <alignment vertical="bottom"/>
    </xf>
    <xf numFmtId="0" fontId="0" fillId="4" borderId="102" applyNumberFormat="0" applyFont="1" applyFill="1" applyBorder="1" applyAlignment="1" applyProtection="0">
      <alignment vertical="bottom"/>
    </xf>
    <xf numFmtId="0" fontId="0" fillId="4" borderId="68" applyNumberFormat="0" applyFont="1" applyFill="1" applyBorder="1" applyAlignment="1" applyProtection="0">
      <alignment vertical="center"/>
    </xf>
    <xf numFmtId="49" fontId="10" fillId="4" borderId="63" applyNumberFormat="1" applyFont="1" applyFill="1" applyBorder="1" applyAlignment="1" applyProtection="0">
      <alignment vertical="center"/>
    </xf>
    <xf numFmtId="0" fontId="10" fillId="4" borderId="67" applyNumberFormat="0" applyFont="1" applyFill="1" applyBorder="1" applyAlignment="1" applyProtection="0">
      <alignment vertical="center"/>
    </xf>
    <xf numFmtId="0" fontId="10" fillId="4" borderId="68" applyNumberFormat="0" applyFont="1" applyFill="1" applyBorder="1" applyAlignment="1" applyProtection="0">
      <alignment vertical="center"/>
    </xf>
    <xf numFmtId="60" fontId="10" fillId="4" borderId="66" applyNumberFormat="1" applyFont="1" applyFill="1" applyBorder="1" applyAlignment="1" applyProtection="0">
      <alignment horizontal="center" vertical="center"/>
    </xf>
    <xf numFmtId="49" fontId="0" fillId="4" borderId="103" applyNumberFormat="1" applyFont="1" applyFill="1" applyBorder="1" applyAlignment="1" applyProtection="0">
      <alignment vertical="bottom"/>
    </xf>
    <xf numFmtId="0" fontId="0" applyNumberFormat="1" applyFont="1" applyFill="0" applyBorder="0" applyAlignment="1" applyProtection="0">
      <alignment vertical="bottom"/>
    </xf>
    <xf numFmtId="0" fontId="10" fillId="5" borderId="5" applyNumberFormat="0" applyFont="1" applyFill="1" applyBorder="1" applyAlignment="1" applyProtection="0">
      <alignment vertical="center"/>
    </xf>
    <xf numFmtId="0" fontId="9" fillId="4" borderId="11" applyNumberFormat="0" applyFont="1" applyFill="1" applyBorder="1" applyAlignment="1" applyProtection="0">
      <alignment horizontal="left" vertical="center"/>
    </xf>
    <xf numFmtId="0" fontId="10" fillId="4" borderId="11" applyNumberFormat="0" applyFont="1" applyFill="1" applyBorder="1" applyAlignment="1" applyProtection="0">
      <alignment vertical="center"/>
    </xf>
    <xf numFmtId="0" fontId="10" fillId="4" borderId="27" applyNumberFormat="0" applyFont="1" applyFill="1" applyBorder="1" applyAlignment="1" applyProtection="0">
      <alignment horizontal="center" vertical="center"/>
    </xf>
    <xf numFmtId="0" fontId="10" fillId="4" borderId="73" applyNumberFormat="0" applyFont="1" applyFill="1" applyBorder="1" applyAlignment="1" applyProtection="0">
      <alignment vertical="center"/>
    </xf>
    <xf numFmtId="0" fontId="10" fillId="4" borderId="12" applyNumberFormat="0" applyFont="1" applyFill="1" applyBorder="1" applyAlignment="1" applyProtection="0">
      <alignment vertical="center"/>
    </xf>
    <xf numFmtId="0" fontId="9" fillId="4" borderId="1" applyNumberFormat="0" applyFont="1" applyFill="1" applyBorder="1" applyAlignment="1" applyProtection="0">
      <alignment horizontal="left" vertical="center"/>
    </xf>
    <xf numFmtId="0" fontId="0" fillId="4" borderId="15" applyNumberFormat="0" applyFont="1" applyFill="1" applyBorder="1" applyAlignment="1" applyProtection="0">
      <alignment vertical="bottom"/>
    </xf>
    <xf numFmtId="0" fontId="0" fillId="4" borderId="104" applyNumberFormat="0" applyFont="1" applyFill="1" applyBorder="1" applyAlignment="1" applyProtection="0">
      <alignment vertical="bottom"/>
    </xf>
    <xf numFmtId="0" fontId="0" fillId="4" borderId="105" applyNumberFormat="0" applyFont="1" applyFill="1" applyBorder="1" applyAlignment="1" applyProtection="0">
      <alignment vertical="bottom"/>
    </xf>
    <xf numFmtId="49" fontId="23" fillId="4" borderId="31" applyNumberFormat="1" applyFont="1" applyFill="1" applyBorder="1" applyAlignment="1" applyProtection="0">
      <alignment horizontal="center" vertical="bottom" wrapText="1"/>
    </xf>
    <xf numFmtId="0" fontId="0" fillId="4" borderId="106" applyNumberFormat="0" applyFont="1" applyFill="1" applyBorder="1" applyAlignment="1" applyProtection="0">
      <alignment vertical="bottom"/>
    </xf>
    <xf numFmtId="49" fontId="19" fillId="4" borderId="107" applyNumberFormat="1" applyFont="1" applyFill="1" applyBorder="1" applyAlignment="1" applyProtection="0">
      <alignment horizontal="center" vertical="center" wrapText="1"/>
    </xf>
    <xf numFmtId="49" fontId="26" fillId="4" borderId="61" applyNumberFormat="1" applyFont="1" applyFill="1" applyBorder="1" applyAlignment="1" applyProtection="0">
      <alignment horizontal="left" vertical="center" wrapText="1"/>
    </xf>
    <xf numFmtId="0" fontId="26" fillId="4" borderId="34" applyNumberFormat="0" applyFont="1" applyFill="1" applyBorder="1" applyAlignment="1" applyProtection="0">
      <alignment horizontal="left" vertical="center" wrapText="1"/>
    </xf>
    <xf numFmtId="0" fontId="26" fillId="4" borderId="108" applyNumberFormat="0" applyFont="1" applyFill="1" applyBorder="1" applyAlignment="1" applyProtection="0">
      <alignment horizontal="left" vertical="center" wrapText="1"/>
    </xf>
    <xf numFmtId="49" fontId="16" fillId="4" borderId="18" applyNumberFormat="1" applyFont="1" applyFill="1" applyBorder="1" applyAlignment="1" applyProtection="0">
      <alignment horizontal="center" vertical="center" wrapText="1"/>
    </xf>
    <xf numFmtId="59" fontId="9" fillId="8" borderId="109" applyNumberFormat="1" applyFont="1" applyFill="1" applyBorder="1" applyAlignment="1" applyProtection="0">
      <alignment horizontal="center" vertical="center"/>
    </xf>
    <xf numFmtId="59" fontId="9" fillId="4" borderId="110" applyNumberFormat="1" applyFont="1" applyFill="1" applyBorder="1" applyAlignment="1" applyProtection="0">
      <alignment horizontal="center" vertical="center" wrapText="1"/>
    </xf>
    <xf numFmtId="0" fontId="19" fillId="4" borderId="111" applyNumberFormat="0" applyFont="1" applyFill="1" applyBorder="1" applyAlignment="1" applyProtection="0">
      <alignment horizontal="center" vertical="center" wrapText="1"/>
    </xf>
    <xf numFmtId="49" fontId="15" fillId="4" borderId="31" applyNumberFormat="1" applyFont="1" applyFill="1" applyBorder="1" applyAlignment="1" applyProtection="0">
      <alignment horizontal="left" vertical="center" wrapText="1"/>
    </xf>
    <xf numFmtId="0" fontId="15" fillId="4" borderId="31" applyNumberFormat="0" applyFont="1" applyFill="1" applyBorder="1" applyAlignment="1" applyProtection="0">
      <alignment horizontal="left" vertical="center" wrapText="1"/>
    </xf>
    <xf numFmtId="49" fontId="16" fillId="4" borderId="31" applyNumberFormat="1" applyFont="1" applyFill="1" applyBorder="1" applyAlignment="1" applyProtection="0">
      <alignment horizontal="center" vertical="center" wrapText="1"/>
    </xf>
    <xf numFmtId="59" fontId="9" fillId="8" borderId="112" applyNumberFormat="1" applyFont="1" applyFill="1" applyBorder="1" applyAlignment="1" applyProtection="0">
      <alignment horizontal="center" vertical="center"/>
    </xf>
    <xf numFmtId="59" fontId="9" fillId="4" borderId="113" applyNumberFormat="1" applyFont="1" applyFill="1" applyBorder="1" applyAlignment="1" applyProtection="0">
      <alignment horizontal="center" vertical="center" wrapText="1"/>
    </xf>
    <xf numFmtId="49" fontId="15" fillId="4" borderId="18" applyNumberFormat="1" applyFont="1" applyFill="1" applyBorder="1" applyAlignment="1" applyProtection="0">
      <alignment horizontal="left" vertical="center" wrapText="1"/>
    </xf>
    <xf numFmtId="0" fontId="15" fillId="4" borderId="18" applyNumberFormat="0" applyFont="1" applyFill="1" applyBorder="1" applyAlignment="1" applyProtection="0">
      <alignment horizontal="left" vertical="center" wrapText="1"/>
    </xf>
    <xf numFmtId="0" fontId="20" fillId="4" borderId="114" applyNumberFormat="0" applyFont="1" applyFill="1" applyBorder="1" applyAlignment="1" applyProtection="0">
      <alignment vertical="bottom"/>
    </xf>
    <xf numFmtId="59" fontId="8" fillId="4" borderId="18" applyNumberFormat="1" applyFont="1" applyFill="1" applyBorder="1" applyAlignment="1" applyProtection="0">
      <alignment horizontal="center" vertical="center"/>
    </xf>
    <xf numFmtId="0" fontId="20" fillId="4" borderId="1" applyNumberFormat="0" applyFont="1" applyFill="1" applyBorder="1" applyAlignment="1" applyProtection="0">
      <alignment vertical="bottom"/>
    </xf>
    <xf numFmtId="0" fontId="20" fillId="4" borderId="3" applyNumberFormat="0" applyFont="1" applyFill="1" applyBorder="1" applyAlignment="1" applyProtection="0">
      <alignment vertical="bottom"/>
    </xf>
    <xf numFmtId="59" fontId="20" fillId="4" borderId="7" applyNumberFormat="1" applyFont="1" applyFill="1" applyBorder="1" applyAlignment="1" applyProtection="0">
      <alignment vertical="bottom"/>
    </xf>
    <xf numFmtId="0" fontId="20" fillId="4" borderId="79" applyNumberFormat="0" applyFont="1" applyFill="1" applyBorder="1" applyAlignment="1" applyProtection="0">
      <alignment vertical="bottom"/>
    </xf>
    <xf numFmtId="0" fontId="8" fillId="4" borderId="80" applyNumberFormat="0" applyFont="1" applyFill="1" applyBorder="1" applyAlignment="1" applyProtection="0">
      <alignment horizontal="left" vertical="top"/>
    </xf>
    <xf numFmtId="59" fontId="0" fillId="4" borderId="11" applyNumberFormat="1" applyFont="1" applyFill="1" applyBorder="1" applyAlignment="1" applyProtection="0">
      <alignment vertical="bottom"/>
    </xf>
    <xf numFmtId="62" fontId="9" fillId="4" borderId="115" applyNumberFormat="1" applyFont="1" applyFill="1" applyBorder="1" applyAlignment="1" applyProtection="0">
      <alignment horizontal="center"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ccffff"/>
      <rgbColor rgb="ffffe598"/>
      <rgbColor rgb="ffcdfdcc"/>
      <rgbColor rgb="ffccffcc"/>
      <rgbColor rgb="ffe7e6e6"/>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343550</xdr:colOff>
      <xdr:row>24</xdr:row>
      <xdr:rowOff>16817</xdr:rowOff>
    </xdr:from>
    <xdr:to>
      <xdr:col>15</xdr:col>
      <xdr:colOff>493351</xdr:colOff>
      <xdr:row>25</xdr:row>
      <xdr:rowOff>28241</xdr:rowOff>
    </xdr:to>
    <xdr:sp>
      <xdr:nvSpPr>
        <xdr:cNvPr id="2" name="TextBox 1"/>
        <xdr:cNvSpPr txBox="1"/>
      </xdr:nvSpPr>
      <xdr:spPr>
        <a:xfrm>
          <a:off x="8446150" y="11888142"/>
          <a:ext cx="683202" cy="240025"/>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13</xdr:col>
      <xdr:colOff>414336</xdr:colOff>
      <xdr:row>31</xdr:row>
      <xdr:rowOff>284560</xdr:rowOff>
    </xdr:from>
    <xdr:to>
      <xdr:col>14</xdr:col>
      <xdr:colOff>409574</xdr:colOff>
      <xdr:row>32</xdr:row>
      <xdr:rowOff>156766</xdr:rowOff>
    </xdr:to>
    <xdr:sp>
      <xdr:nvSpPr>
        <xdr:cNvPr id="4" name="TextBox 1"/>
        <xdr:cNvSpPr txBox="1"/>
      </xdr:nvSpPr>
      <xdr:spPr>
        <a:xfrm>
          <a:off x="6802436" y="8847535"/>
          <a:ext cx="693739" cy="237332"/>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13</xdr:col>
      <xdr:colOff>414336</xdr:colOff>
      <xdr:row>31</xdr:row>
      <xdr:rowOff>284560</xdr:rowOff>
    </xdr:from>
    <xdr:to>
      <xdr:col>14</xdr:col>
      <xdr:colOff>409574</xdr:colOff>
      <xdr:row>32</xdr:row>
      <xdr:rowOff>156766</xdr:rowOff>
    </xdr:to>
    <xdr:sp>
      <xdr:nvSpPr>
        <xdr:cNvPr id="6" name="TextBox 1"/>
        <xdr:cNvSpPr txBox="1"/>
      </xdr:nvSpPr>
      <xdr:spPr>
        <a:xfrm>
          <a:off x="6802436" y="8847535"/>
          <a:ext cx="693739" cy="237332"/>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4.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14</xdr:col>
      <xdr:colOff>397668</xdr:colOff>
      <xdr:row>24</xdr:row>
      <xdr:rowOff>26095</xdr:rowOff>
    </xdr:from>
    <xdr:to>
      <xdr:col>15</xdr:col>
      <xdr:colOff>483968</xdr:colOff>
      <xdr:row>24</xdr:row>
      <xdr:rowOff>206833</xdr:rowOff>
    </xdr:to>
    <xdr:sp>
      <xdr:nvSpPr>
        <xdr:cNvPr id="8" name="TextBox 1"/>
        <xdr:cNvSpPr txBox="1"/>
      </xdr:nvSpPr>
      <xdr:spPr>
        <a:xfrm>
          <a:off x="8500268" y="11773595"/>
          <a:ext cx="619701" cy="18073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5.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12</xdr:col>
      <xdr:colOff>390525</xdr:colOff>
      <xdr:row>36</xdr:row>
      <xdr:rowOff>122039</xdr:rowOff>
    </xdr:from>
    <xdr:to>
      <xdr:col>13</xdr:col>
      <xdr:colOff>307973</xdr:colOff>
      <xdr:row>37</xdr:row>
      <xdr:rowOff>120847</xdr:rowOff>
    </xdr:to>
    <xdr:sp>
      <xdr:nvSpPr>
        <xdr:cNvPr id="10" name="TextBox 1"/>
        <xdr:cNvSpPr txBox="1"/>
      </xdr:nvSpPr>
      <xdr:spPr>
        <a:xfrm>
          <a:off x="6600825" y="9015214"/>
          <a:ext cx="615949" cy="24645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drawings/drawing6.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10</xdr:col>
      <xdr:colOff>793750</xdr:colOff>
      <xdr:row>23</xdr:row>
      <xdr:rowOff>261858</xdr:rowOff>
    </xdr:from>
    <xdr:to>
      <xdr:col>11</xdr:col>
      <xdr:colOff>554036</xdr:colOff>
      <xdr:row>24</xdr:row>
      <xdr:rowOff>160416</xdr:rowOff>
    </xdr:to>
    <xdr:sp>
      <xdr:nvSpPr>
        <xdr:cNvPr id="12" name="TextBox 1"/>
        <xdr:cNvSpPr txBox="1"/>
      </xdr:nvSpPr>
      <xdr:spPr>
        <a:xfrm>
          <a:off x="6534150" y="9120108"/>
          <a:ext cx="573086" cy="171609"/>
        </a:xfrm>
        <a:prstGeom prst="rect">
          <a:avLst/>
        </a:prstGeom>
        <a:solidFill>
          <a:srgbClr val="FFFFFF"/>
        </a:solidFill>
        <a:ln w="9525" cap="flat">
          <a:solidFill>
            <a:srgbClr val="BABABA"/>
          </a:solidFill>
          <a:prstDash val="solid"/>
          <a:round/>
        </a:ln>
        <a:effectLst/>
        <a:extLst>
          <a:ext uri="{C572A759-6A51-4108-AA02-DFA0A04FC94B}">
            <ma14:wrappingTextBoxFlag xmlns:ma14="http://schemas.microsoft.com/office/mac/drawingml/2011/main" val="1"/>
          </a:ext>
        </a:extLst>
      </xdr:spPr>
      <xdr:txBody>
        <a:bodyPr wrap="square" lIns="45719" tIns="45719" rIns="45719" bIns="45719" numCol="1" anchor="t">
          <a:noAutofit/>
        </a:bodyPr>
        <a:lstStyle/>
        <a:p>
          <a:pPr marL="0" marR="0" indent="0" algn="l" defTabSz="914400" latinLnBrk="0">
            <a:lnSpc>
              <a:spcPct val="100000"/>
            </a:lnSpc>
            <a:spcBef>
              <a:spcPts val="0"/>
            </a:spcBef>
            <a:spcAft>
              <a:spcPts val="0"/>
            </a:spcAft>
            <a:buClrTx/>
            <a:buSzTx/>
            <a:buFontTx/>
            <a:buNone/>
            <a:tabLst/>
            <a:defRPr b="0" baseline="0" cap="none" i="0" spc="0" strike="noStrike" sz="800" u="none">
              <a:solidFill>
                <a:srgbClr val="000000"/>
              </a:solidFill>
              <a:uFillTx/>
              <a:latin typeface="Calibri"/>
              <a:ea typeface="Calibri"/>
              <a:cs typeface="Calibri"/>
              <a:sym typeface="Calibri"/>
            </a:defRPr>
          </a:pPr>
          <a:r>
            <a:rPr b="0" baseline="0" cap="none" i="0" spc="0" strike="noStrike" sz="800" u="none">
              <a:solidFill>
                <a:srgbClr val="000000"/>
              </a:solidFill>
              <a:uFillTx/>
              <a:latin typeface="Calibri"/>
              <a:ea typeface="Calibri"/>
              <a:cs typeface="Calibri"/>
              <a:sym typeface="Calibri"/>
            </a:rPr>
            <a:t>3/19/22</a:t>
          </a:r>
        </a:p>
      </xdr:txBody>
    </xdr:sp>
    <xdr:clientData/>
  </xdr:twoCellAnchor>
</xdr:wsDr>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_rels/sheet4.xml.rels><?xml version="1.0" encoding="UTF-8"?>
<Relationships xmlns="http://schemas.openxmlformats.org/package/2006/relationships"><Relationship Id="rId1" Type="http://schemas.openxmlformats.org/officeDocument/2006/relationships/drawing" Target="../drawings/drawing3.xml"/></Relationships>

</file>

<file path=xl/worksheets/_rels/sheet5.xml.rels><?xml version="1.0" encoding="UTF-8"?>
<Relationships xmlns="http://schemas.openxmlformats.org/package/2006/relationships"><Relationship Id="rId1" Type="http://schemas.openxmlformats.org/officeDocument/2006/relationships/drawing" Target="../drawings/drawing4.xml"/></Relationships>

</file>

<file path=xl/worksheets/_rels/sheet6.xml.rels><?xml version="1.0" encoding="UTF-8"?>
<Relationships xmlns="http://schemas.openxmlformats.org/package/2006/relationships"><Relationship Id="rId1" Type="http://schemas.openxmlformats.org/officeDocument/2006/relationships/drawing" Target="../drawings/drawing5.xml"/></Relationships>

</file>

<file path=xl/worksheets/_rels/sheet7.xml.rels><?xml version="1.0" encoding="UTF-8"?>
<Relationships xmlns="http://schemas.openxmlformats.org/package/2006/relationships"><Relationship Id="rId1" Type="http://schemas.openxmlformats.org/officeDocument/2006/relationships/drawing" Target="../drawings/drawing6.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36</v>
      </c>
      <c r="C11" s="3"/>
      <c r="D11" s="3"/>
    </row>
    <row r="12">
      <c r="B12" s="4"/>
      <c r="C12" t="s" s="4">
        <v>5</v>
      </c>
      <c r="D12" t="s" s="5">
        <v>36</v>
      </c>
    </row>
    <row r="13">
      <c r="B13" t="s" s="3">
        <v>51</v>
      </c>
      <c r="C13" s="3"/>
      <c r="D13" s="3"/>
    </row>
    <row r="14">
      <c r="B14" s="4"/>
      <c r="C14" t="s" s="4">
        <v>5</v>
      </c>
      <c r="D14" t="s" s="5">
        <v>51</v>
      </c>
    </row>
    <row r="15">
      <c r="B15" t="s" s="3">
        <v>52</v>
      </c>
      <c r="C15" s="3"/>
      <c r="D15" s="3"/>
    </row>
    <row r="16">
      <c r="B16" s="4"/>
      <c r="C16" t="s" s="4">
        <v>5</v>
      </c>
      <c r="D16" t="s" s="5">
        <v>52</v>
      </c>
    </row>
    <row r="17">
      <c r="B17" t="s" s="3">
        <v>53</v>
      </c>
      <c r="C17" s="3"/>
      <c r="D17" s="3"/>
    </row>
    <row r="18">
      <c r="B18" s="4"/>
      <c r="C18" t="s" s="4">
        <v>5</v>
      </c>
      <c r="D18" t="s" s="5">
        <v>53</v>
      </c>
    </row>
    <row r="19">
      <c r="B19" t="s" s="3">
        <v>71</v>
      </c>
      <c r="C19" s="3"/>
      <c r="D19" s="3"/>
    </row>
    <row r="20">
      <c r="B20" s="4"/>
      <c r="C20" t="s" s="4">
        <v>5</v>
      </c>
      <c r="D20" t="s" s="5">
        <v>71</v>
      </c>
    </row>
  </sheetData>
  <mergeCells count="1">
    <mergeCell ref="B3:D3"/>
  </mergeCells>
  <hyperlinks>
    <hyperlink ref="D10" location="'3JA - Horse Comps'!R1C1" tooltip="" display="3JA - Horse Comps"/>
    <hyperlink ref="D12" location="'3JB - 1 Star Comp'!R1C1" tooltip="" display="3JB - 1 Star Comp"/>
    <hyperlink ref="D14" location="'3JC - 1 Star Comp'!R1C1" tooltip="" display="3JC - 1 Star Comp"/>
    <hyperlink ref="D16" location="'3JA - Horse FS'!R1C1" tooltip="" display="3JA - Horse FS"/>
    <hyperlink ref="D18" location="'3JB - 1 Star Br FS Tech'!R1C1" tooltip="" display="3JB - 1 Star Br FS Tech"/>
    <hyperlink ref="D20" location="'3JC - 1 Star FS Art'!R1C1" tooltip="" display="3JC - 1 Star FS Art"/>
  </hyperlinks>
</worksheet>
</file>

<file path=xl/worksheets/sheet2.xml><?xml version="1.0" encoding="utf-8"?>
<worksheet xmlns:r="http://schemas.openxmlformats.org/officeDocument/2006/relationships" xmlns="http://schemas.openxmlformats.org/spreadsheetml/2006/main">
  <sheetPr>
    <pageSetUpPr fitToPage="1"/>
  </sheetPr>
  <dimension ref="A1:P28"/>
  <sheetViews>
    <sheetView workbookViewId="0" showGridLines="0" defaultGridColor="1"/>
  </sheetViews>
  <sheetFormatPr defaultColWidth="7" defaultRowHeight="13" customHeight="1" outlineLevelRow="0" outlineLevelCol="0"/>
  <cols>
    <col min="1" max="1" width="5.67188" style="6" customWidth="1"/>
    <col min="2" max="2" width="2.17188" style="6" customWidth="1"/>
    <col min="3" max="6" width="9.35156" style="6" customWidth="1"/>
    <col min="7" max="7" width="10.3516" style="6" customWidth="1"/>
    <col min="8" max="8" width="9.35156" style="6" customWidth="1"/>
    <col min="9" max="9" width="1.35156" style="6" customWidth="1"/>
    <col min="10" max="10" width="10.8516" style="6" customWidth="1"/>
    <col min="11" max="11" width="10.5" style="6" customWidth="1"/>
    <col min="12" max="12" width="5.67188" style="6" customWidth="1"/>
    <col min="13" max="13" width="6.17188" style="6" customWidth="1"/>
    <col min="14" max="16" width="7" style="6" customWidth="1"/>
    <col min="17" max="16384" width="7" style="6"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0"/>
      <c r="M3" s="11"/>
      <c r="N3" s="12"/>
      <c r="O3" s="7"/>
      <c r="P3" s="7"/>
    </row>
    <row r="4" ht="24" customHeight="1">
      <c r="A4" t="s" s="13">
        <v>6</v>
      </c>
      <c r="B4" s="14"/>
      <c r="C4" s="15"/>
      <c r="D4" s="15"/>
      <c r="E4" s="15"/>
      <c r="F4" s="15"/>
      <c r="G4" s="16"/>
      <c r="H4" s="17"/>
      <c r="I4" s="18"/>
      <c r="J4" t="s" s="19">
        <v>7</v>
      </c>
      <c r="K4" s="20"/>
      <c r="L4" s="20"/>
      <c r="M4" s="21"/>
      <c r="N4" s="21"/>
      <c r="O4" s="17"/>
      <c r="P4" s="7"/>
    </row>
    <row r="5" ht="24" customHeight="1">
      <c r="A5" t="s" s="22">
        <v>8</v>
      </c>
      <c r="B5" s="23"/>
      <c r="C5" s="24"/>
      <c r="D5" s="24"/>
      <c r="E5" s="24"/>
      <c r="F5" s="24"/>
      <c r="G5" s="25"/>
      <c r="H5" s="17"/>
      <c r="I5" s="26"/>
      <c r="J5" s="27"/>
      <c r="K5" s="27"/>
      <c r="L5" s="27"/>
      <c r="M5" s="28"/>
      <c r="N5" s="29"/>
      <c r="O5" s="7"/>
      <c r="P5" s="7"/>
    </row>
    <row r="6" ht="8" customHeight="1">
      <c r="A6" s="30"/>
      <c r="B6" s="31"/>
      <c r="C6" s="31"/>
      <c r="D6" s="31"/>
      <c r="E6" s="31"/>
      <c r="F6" s="31"/>
      <c r="G6" s="31"/>
      <c r="H6" s="32"/>
      <c r="I6" s="32"/>
      <c r="J6" s="32"/>
      <c r="K6" s="33"/>
      <c r="L6" s="34"/>
      <c r="M6" s="35"/>
      <c r="N6" s="7"/>
      <c r="O6" s="7"/>
      <c r="P6" s="7"/>
    </row>
    <row r="7" ht="23" customHeight="1">
      <c r="A7" t="s" s="36">
        <v>9</v>
      </c>
      <c r="B7" s="37"/>
      <c r="C7" s="38"/>
      <c r="D7" s="38"/>
      <c r="E7" s="38"/>
      <c r="F7" s="39"/>
      <c r="G7" t="s" s="40">
        <v>10</v>
      </c>
      <c r="H7" s="41"/>
      <c r="I7" t="s" s="42">
        <v>11</v>
      </c>
      <c r="J7" s="43"/>
      <c r="K7" s="44"/>
      <c r="L7" s="45"/>
      <c r="M7" s="46"/>
      <c r="N7" s="7"/>
      <c r="O7" s="7"/>
      <c r="P7" s="7"/>
    </row>
    <row r="8" ht="23" customHeight="1">
      <c r="A8" t="s" s="47">
        <v>12</v>
      </c>
      <c r="B8" s="23"/>
      <c r="C8" s="48"/>
      <c r="D8" s="48"/>
      <c r="E8" s="48"/>
      <c r="F8" s="49"/>
      <c r="G8" s="50"/>
      <c r="H8" s="51"/>
      <c r="I8" s="51"/>
      <c r="J8" s="51"/>
      <c r="K8" s="52"/>
      <c r="L8" s="45"/>
      <c r="M8" s="46"/>
      <c r="N8" s="7"/>
      <c r="O8" s="7"/>
      <c r="P8" s="7"/>
    </row>
    <row r="9" ht="23" customHeight="1">
      <c r="A9" t="s" s="47">
        <v>13</v>
      </c>
      <c r="B9" s="23"/>
      <c r="C9" s="48"/>
      <c r="D9" s="48"/>
      <c r="E9" s="48"/>
      <c r="F9" s="49"/>
      <c r="G9" t="s" s="53">
        <v>10</v>
      </c>
      <c r="H9" s="54"/>
      <c r="I9" t="s" s="55">
        <v>11</v>
      </c>
      <c r="J9" s="56"/>
      <c r="K9" s="57"/>
      <c r="L9" s="58"/>
      <c r="M9" s="7"/>
      <c r="N9" s="7"/>
      <c r="O9" s="7"/>
      <c r="P9" s="7"/>
    </row>
    <row r="10" ht="23" customHeight="1">
      <c r="A10" t="s" s="59">
        <v>14</v>
      </c>
      <c r="B10" s="60"/>
      <c r="C10" s="61"/>
      <c r="D10" s="61"/>
      <c r="E10" s="61"/>
      <c r="F10" s="62"/>
      <c r="G10" t="s" s="63">
        <v>10</v>
      </c>
      <c r="H10" s="64"/>
      <c r="I10" t="s" s="65">
        <v>11</v>
      </c>
      <c r="J10" s="66"/>
      <c r="K10" s="67"/>
      <c r="L10" s="68"/>
      <c r="M10" s="69"/>
      <c r="N10" s="7"/>
      <c r="O10" s="7"/>
      <c r="P10" s="7"/>
    </row>
    <row r="11" ht="17" customHeight="1">
      <c r="A11" s="70"/>
      <c r="B11" s="70"/>
      <c r="C11" s="70"/>
      <c r="D11" s="70"/>
      <c r="E11" s="70"/>
      <c r="F11" s="70"/>
      <c r="G11" s="70"/>
      <c r="H11" s="70"/>
      <c r="I11" s="70"/>
      <c r="J11" s="70"/>
      <c r="K11" s="71"/>
      <c r="L11" s="72"/>
      <c r="M11" s="72"/>
      <c r="N11" s="72"/>
      <c r="O11" s="72"/>
      <c r="P11" s="7"/>
    </row>
    <row r="12" ht="16" customHeight="1">
      <c r="A12" s="32"/>
      <c r="B12" s="32"/>
      <c r="C12" s="32"/>
      <c r="D12" s="32"/>
      <c r="E12" s="32"/>
      <c r="F12" s="32"/>
      <c r="G12" s="32"/>
      <c r="H12" s="32"/>
      <c r="I12" s="32"/>
      <c r="J12" s="73"/>
      <c r="K12" t="s" s="74">
        <v>15</v>
      </c>
      <c r="L12" s="75"/>
      <c r="M12" t="s" s="74">
        <v>16</v>
      </c>
      <c r="N12" s="76"/>
      <c r="O12" s="75"/>
      <c r="P12" s="77"/>
    </row>
    <row r="13" ht="219.5" customHeight="1">
      <c r="A13" t="s" s="78">
        <v>17</v>
      </c>
      <c r="B13" t="s" s="79">
        <v>18</v>
      </c>
      <c r="C13" s="80"/>
      <c r="D13" s="80"/>
      <c r="E13" s="80"/>
      <c r="F13" s="80"/>
      <c r="G13" s="80"/>
      <c r="H13" s="80"/>
      <c r="I13" s="81"/>
      <c r="J13" s="82"/>
      <c r="K13" s="83"/>
      <c r="L13" s="84"/>
      <c r="M13" t="s" s="85">
        <v>19</v>
      </c>
      <c r="N13" s="86">
        <f>SUM(C15+D15+E15+F15+G15+H15)/6</f>
        <v>0</v>
      </c>
      <c r="O13" s="87">
        <f>MAX(0,N13*0.6)</f>
        <v>0</v>
      </c>
      <c r="P13" s="58"/>
    </row>
    <row r="14" ht="22" customHeight="1">
      <c r="A14" s="88"/>
      <c r="B14" s="89"/>
      <c r="C14" t="s" s="90">
        <v>20</v>
      </c>
      <c r="D14" t="s" s="90">
        <v>21</v>
      </c>
      <c r="E14" t="s" s="90">
        <v>22</v>
      </c>
      <c r="F14" t="s" s="90">
        <v>23</v>
      </c>
      <c r="G14" t="s" s="90">
        <v>24</v>
      </c>
      <c r="H14" t="s" s="90">
        <v>25</v>
      </c>
      <c r="I14" s="91"/>
      <c r="J14" s="92"/>
      <c r="K14" s="93"/>
      <c r="L14" s="94"/>
      <c r="M14" s="95"/>
      <c r="N14" s="96"/>
      <c r="O14" s="97"/>
      <c r="P14" s="58"/>
    </row>
    <row r="15" ht="47.25" customHeight="1">
      <c r="A15" s="98"/>
      <c r="B15" s="99"/>
      <c r="C15" s="100"/>
      <c r="D15" s="100"/>
      <c r="E15" s="100"/>
      <c r="F15" s="100"/>
      <c r="G15" s="100"/>
      <c r="H15" s="100"/>
      <c r="I15" s="101"/>
      <c r="J15" s="102"/>
      <c r="K15" s="103"/>
      <c r="L15" s="104"/>
      <c r="M15" s="105"/>
      <c r="N15" s="106"/>
      <c r="O15" s="107"/>
      <c r="P15" s="58"/>
    </row>
    <row r="16" ht="126" customHeight="1">
      <c r="A16" t="s" s="78">
        <v>26</v>
      </c>
      <c r="B16" t="s" s="108">
        <v>27</v>
      </c>
      <c r="C16" s="80"/>
      <c r="D16" s="80"/>
      <c r="E16" s="80"/>
      <c r="F16" s="80"/>
      <c r="G16" s="80"/>
      <c r="H16" s="80"/>
      <c r="I16" s="80"/>
      <c r="J16" s="109"/>
      <c r="K16" s="110"/>
      <c r="L16" s="111"/>
      <c r="M16" t="s" s="112">
        <v>28</v>
      </c>
      <c r="N16" s="113"/>
      <c r="O16" s="87">
        <f>MAX(0,(N16-N17)*0.25)</f>
        <v>0</v>
      </c>
      <c r="P16" s="58"/>
    </row>
    <row r="17" ht="29.25" customHeight="1">
      <c r="A17" s="98"/>
      <c r="B17" t="s" s="114">
        <v>29</v>
      </c>
      <c r="C17" s="115"/>
      <c r="D17" s="116"/>
      <c r="E17" s="116"/>
      <c r="F17" s="116"/>
      <c r="G17" s="116"/>
      <c r="H17" s="116"/>
      <c r="I17" s="117"/>
      <c r="J17" s="31"/>
      <c r="K17" s="118"/>
      <c r="L17" s="119"/>
      <c r="M17" s="120"/>
      <c r="N17" s="121">
        <f>SUM(D17:H17)</f>
        <v>0</v>
      </c>
      <c r="O17" s="122"/>
      <c r="P17" s="58"/>
    </row>
    <row r="18" ht="129" customHeight="1">
      <c r="A18" t="s" s="78">
        <v>30</v>
      </c>
      <c r="B18" t="s" s="108">
        <v>31</v>
      </c>
      <c r="C18" s="80"/>
      <c r="D18" s="80"/>
      <c r="E18" s="80"/>
      <c r="F18" s="80"/>
      <c r="G18" s="80"/>
      <c r="H18" s="80"/>
      <c r="I18" s="80"/>
      <c r="J18" s="109"/>
      <c r="K18" s="123"/>
      <c r="L18" s="124"/>
      <c r="M18" t="s" s="112">
        <v>32</v>
      </c>
      <c r="N18" s="113"/>
      <c r="O18" s="87">
        <f>MAX(0,(N18-N19)*0.15)</f>
        <v>0</v>
      </c>
      <c r="P18" s="58"/>
    </row>
    <row r="19" ht="22.5" customHeight="1">
      <c r="A19" s="98"/>
      <c r="B19" t="s" s="114">
        <v>29</v>
      </c>
      <c r="C19" s="115"/>
      <c r="D19" s="116"/>
      <c r="E19" s="116"/>
      <c r="F19" s="116"/>
      <c r="G19" s="116"/>
      <c r="H19" s="116"/>
      <c r="I19" s="117"/>
      <c r="J19" s="31"/>
      <c r="K19" s="118"/>
      <c r="L19" s="119"/>
      <c r="M19" s="120"/>
      <c r="N19" s="121">
        <f>SUM(D19:H19)</f>
        <v>0</v>
      </c>
      <c r="O19" s="122"/>
      <c r="P19" s="58"/>
    </row>
    <row r="20" ht="17" customHeight="1">
      <c r="A20" s="125"/>
      <c r="B20" s="125"/>
      <c r="C20" s="125"/>
      <c r="D20" s="125"/>
      <c r="E20" s="125"/>
      <c r="F20" s="125"/>
      <c r="G20" s="125"/>
      <c r="H20" s="125"/>
      <c r="I20" s="125"/>
      <c r="J20" s="125"/>
      <c r="K20" s="126"/>
      <c r="L20" s="126"/>
      <c r="M20" s="127"/>
      <c r="N20" s="118"/>
      <c r="O20" s="118"/>
      <c r="P20" s="7"/>
    </row>
    <row r="21" ht="24" customHeight="1">
      <c r="A21" s="7"/>
      <c r="B21" s="7"/>
      <c r="C21" s="7"/>
      <c r="D21" s="7"/>
      <c r="E21" s="7"/>
      <c r="F21" s="7"/>
      <c r="G21" s="7"/>
      <c r="H21" s="7"/>
      <c r="I21" s="7"/>
      <c r="J21" s="128"/>
      <c r="K21" t="s" s="129">
        <v>33</v>
      </c>
      <c r="L21" s="130"/>
      <c r="M21" s="130"/>
      <c r="N21" s="131"/>
      <c r="O21" s="132">
        <f>SUM(O13:O18)</f>
        <v>0</v>
      </c>
      <c r="P21" s="58"/>
    </row>
    <row r="22" ht="18.75" customHeight="1">
      <c r="A22" s="7"/>
      <c r="B22" s="7"/>
      <c r="C22" s="7"/>
      <c r="D22" s="7"/>
      <c r="E22" s="7"/>
      <c r="F22" s="7"/>
      <c r="G22" s="7"/>
      <c r="H22" s="7"/>
      <c r="I22" s="7"/>
      <c r="J22" s="7"/>
      <c r="K22" s="70"/>
      <c r="L22" s="70"/>
      <c r="M22" s="70"/>
      <c r="N22" s="70"/>
      <c r="O22" s="70"/>
      <c r="P22" s="7"/>
    </row>
    <row r="23" ht="18" customHeight="1">
      <c r="A23" s="7"/>
      <c r="B23" s="12"/>
      <c r="C23" s="12"/>
      <c r="D23" s="12"/>
      <c r="E23" s="12"/>
      <c r="F23" s="12"/>
      <c r="G23" s="7"/>
      <c r="H23" s="7"/>
      <c r="I23" s="7"/>
      <c r="J23" s="7"/>
      <c r="K23" s="12"/>
      <c r="L23" s="12"/>
      <c r="M23" s="12"/>
      <c r="N23" s="12"/>
      <c r="O23" s="12"/>
      <c r="P23" s="12"/>
    </row>
    <row r="24" ht="21.5" customHeight="1">
      <c r="A24" t="s" s="133">
        <v>34</v>
      </c>
      <c r="B24" s="134"/>
      <c r="C24" s="134"/>
      <c r="D24" s="134"/>
      <c r="E24" s="134"/>
      <c r="F24" s="20"/>
      <c r="G24" s="17"/>
      <c r="H24" s="7"/>
      <c r="I24" s="7"/>
      <c r="J24" t="s" s="133">
        <v>35</v>
      </c>
      <c r="K24" s="135"/>
      <c r="L24" s="136"/>
      <c r="M24" s="135"/>
      <c r="N24" s="135"/>
      <c r="O24" s="136"/>
      <c r="P24" s="137"/>
    </row>
    <row r="25" ht="18" customHeight="1">
      <c r="A25" s="29"/>
      <c r="B25" s="29"/>
      <c r="C25" s="29"/>
      <c r="D25" s="29"/>
      <c r="E25" s="29"/>
      <c r="F25" s="29"/>
      <c r="G25" s="7"/>
      <c r="H25" s="7"/>
      <c r="I25" s="7"/>
      <c r="J25" s="29"/>
      <c r="K25" s="29"/>
      <c r="L25" s="29"/>
      <c r="M25" s="29"/>
      <c r="N25" s="29"/>
      <c r="O25" s="29"/>
      <c r="P25" s="29"/>
    </row>
    <row r="26" ht="18" customHeight="1">
      <c r="A26" s="7"/>
      <c r="B26" s="7"/>
      <c r="C26" s="7"/>
      <c r="D26" s="7"/>
      <c r="E26" s="7"/>
      <c r="F26" s="7"/>
      <c r="G26" s="7"/>
      <c r="H26" s="7"/>
      <c r="I26" s="7"/>
      <c r="J26" s="7"/>
      <c r="K26" s="7"/>
      <c r="L26" s="7"/>
      <c r="M26" s="7"/>
      <c r="N26" s="7"/>
      <c r="O26" s="7"/>
      <c r="P26" s="7"/>
    </row>
    <row r="27" ht="13" customHeight="1">
      <c r="A27" s="7"/>
      <c r="B27" s="7"/>
      <c r="C27" s="7"/>
      <c r="D27" s="7"/>
      <c r="E27" s="7"/>
      <c r="F27" s="138"/>
      <c r="G27" s="7"/>
      <c r="H27" s="139"/>
      <c r="I27" s="139"/>
      <c r="J27" s="139"/>
      <c r="K27" s="140"/>
      <c r="L27" s="141"/>
      <c r="M27" s="142"/>
      <c r="N27" s="7"/>
      <c r="O27" s="7"/>
      <c r="P27" s="7"/>
    </row>
    <row r="28" ht="13" customHeight="1">
      <c r="A28" s="7"/>
      <c r="B28" s="7"/>
      <c r="C28" s="7"/>
      <c r="D28" s="7"/>
      <c r="E28" s="7"/>
      <c r="F28" s="138"/>
      <c r="G28" s="7"/>
      <c r="H28" s="139"/>
      <c r="I28" s="139"/>
      <c r="J28" s="139"/>
      <c r="K28" s="140"/>
      <c r="L28" s="141"/>
      <c r="M28" s="142"/>
      <c r="N28" s="7"/>
      <c r="O28" s="7"/>
      <c r="P28" s="7"/>
    </row>
  </sheetData>
  <mergeCells count="21">
    <mergeCell ref="O13:O15"/>
    <mergeCell ref="A3:I3"/>
    <mergeCell ref="C4:F4"/>
    <mergeCell ref="M4:N4"/>
    <mergeCell ref="C5:F5"/>
    <mergeCell ref="G8:K8"/>
    <mergeCell ref="K12:L12"/>
    <mergeCell ref="M12:O12"/>
    <mergeCell ref="A13:A15"/>
    <mergeCell ref="B13:J13"/>
    <mergeCell ref="K13:L15"/>
    <mergeCell ref="M13:M15"/>
    <mergeCell ref="N13:N15"/>
    <mergeCell ref="K21:N21"/>
    <mergeCell ref="A16:A17"/>
    <mergeCell ref="B16:J16"/>
    <mergeCell ref="B17:C17"/>
    <mergeCell ref="A18:A19"/>
    <mergeCell ref="B18:J18"/>
    <mergeCell ref="K18:L18"/>
    <mergeCell ref="B19:C19"/>
  </mergeCells>
  <pageMargins left="0.625926" right="0.15748" top="0.484252" bottom="0.393701" header="0.433071" footer="0.19685"/>
  <pageSetup firstPageNumber="1" fitToHeight="1" fitToWidth="1" scale="73" useFirstPageNumber="0" orientation="portrait" pageOrder="downThenOver"/>
  <headerFooter>
    <oddHeader>&amp;R&amp;"Verdana,Bold"&amp;12&amp;K000000JUDGE A</oddHead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A1:O33"/>
  <sheetViews>
    <sheetView workbookViewId="0" showGridLines="0" defaultGridColor="1"/>
  </sheetViews>
  <sheetFormatPr defaultColWidth="9.16667" defaultRowHeight="13" customHeight="1" outlineLevelRow="0" outlineLevelCol="0"/>
  <cols>
    <col min="1" max="1" width="2.17188" style="143" customWidth="1"/>
    <col min="2" max="2" width="6.5" style="143" customWidth="1"/>
    <col min="3" max="3" width="9.17188" style="143" customWidth="1"/>
    <col min="4" max="4" width="2.67188" style="143" customWidth="1"/>
    <col min="5" max="5" width="7.35156" style="143" customWidth="1"/>
    <col min="6" max="6" width="5.5" style="143" customWidth="1"/>
    <col min="7" max="7" width="6" style="143" customWidth="1"/>
    <col min="8" max="8" width="7" style="143" customWidth="1"/>
    <col min="9" max="9" width="7.35156" style="143" customWidth="1"/>
    <col min="10" max="10" width="6.67188" style="143" customWidth="1"/>
    <col min="11" max="11" width="7.17188" style="143" customWidth="1"/>
    <col min="12" max="12" width="10.6719" style="143" customWidth="1"/>
    <col min="13" max="13" width="5.67188" style="143" customWidth="1"/>
    <col min="14" max="15" width="9.17188" style="143" customWidth="1"/>
    <col min="16" max="16384" width="9.17188" style="143" customWidth="1"/>
  </cols>
  <sheetData>
    <row r="1" ht="35.25" customHeight="1">
      <c r="A1" s="7"/>
      <c r="B1" s="7"/>
      <c r="C1" s="7"/>
      <c r="D1" s="7"/>
      <c r="E1" s="7"/>
      <c r="F1" s="7"/>
      <c r="G1" s="7"/>
      <c r="H1" s="7"/>
      <c r="I1" s="7"/>
      <c r="J1" s="7"/>
      <c r="K1" s="7"/>
      <c r="L1" s="7"/>
      <c r="M1" s="7"/>
      <c r="N1" s="7"/>
      <c r="O1" s="7"/>
    </row>
    <row r="2" ht="10" customHeight="1">
      <c r="A2" s="144"/>
      <c r="B2" s="144"/>
      <c r="C2" s="144"/>
      <c r="D2" s="144"/>
      <c r="E2" s="144"/>
      <c r="F2" s="144"/>
      <c r="G2" s="144"/>
      <c r="H2" s="144"/>
      <c r="I2" s="18"/>
      <c r="J2" s="145"/>
      <c r="K2" s="145"/>
      <c r="L2" s="146"/>
      <c r="M2" s="7"/>
      <c r="N2" s="7"/>
      <c r="O2" s="7"/>
    </row>
    <row r="3" ht="21.75" customHeight="1">
      <c r="A3" s="26"/>
      <c r="B3" s="7"/>
      <c r="C3" s="12"/>
      <c r="D3" s="12"/>
      <c r="E3" s="12"/>
      <c r="F3" s="12"/>
      <c r="G3" s="12"/>
      <c r="H3" s="7"/>
      <c r="I3" s="7"/>
      <c r="J3" s="7"/>
      <c r="K3" s="7"/>
      <c r="L3" t="s" s="147">
        <v>37</v>
      </c>
      <c r="M3" s="148"/>
      <c r="N3" s="148"/>
      <c r="O3" s="7"/>
    </row>
    <row r="4" ht="24" customHeight="1">
      <c r="A4" t="s" s="13">
        <v>6</v>
      </c>
      <c r="B4" s="14"/>
      <c r="C4" s="15"/>
      <c r="D4" s="15"/>
      <c r="E4" s="15"/>
      <c r="F4" s="15"/>
      <c r="G4" s="16"/>
      <c r="H4" s="149"/>
      <c r="I4" s="7"/>
      <c r="J4" s="7"/>
      <c r="K4" s="7"/>
      <c r="L4" t="s" s="147">
        <v>38</v>
      </c>
      <c r="M4" s="148"/>
      <c r="N4" s="148"/>
      <c r="O4" s="7"/>
    </row>
    <row r="5" ht="24" customHeight="1">
      <c r="A5" t="s" s="22">
        <v>8</v>
      </c>
      <c r="B5" s="23"/>
      <c r="C5" s="24"/>
      <c r="D5" s="24"/>
      <c r="E5" s="24"/>
      <c r="F5" s="24"/>
      <c r="G5" s="25"/>
      <c r="H5" s="150"/>
      <c r="I5" s="17"/>
      <c r="J5" s="7"/>
      <c r="K5" s="7"/>
      <c r="L5" t="s" s="147">
        <v>39</v>
      </c>
      <c r="M5" s="148"/>
      <c r="N5" s="148"/>
      <c r="O5" s="7"/>
    </row>
    <row r="6" ht="8" customHeight="1">
      <c r="A6" s="30"/>
      <c r="B6" s="31"/>
      <c r="C6" s="31"/>
      <c r="D6" s="31"/>
      <c r="E6" s="31"/>
      <c r="F6" s="31"/>
      <c r="G6" s="60"/>
      <c r="H6" s="151"/>
      <c r="I6" s="152"/>
      <c r="J6" s="33"/>
      <c r="K6" s="153"/>
      <c r="L6" s="35"/>
      <c r="M6" s="7"/>
      <c r="N6" s="7"/>
      <c r="O6" s="7"/>
    </row>
    <row r="7" ht="25" customHeight="1">
      <c r="A7" t="s" s="36">
        <v>9</v>
      </c>
      <c r="B7" s="37"/>
      <c r="C7" s="38"/>
      <c r="D7" s="38"/>
      <c r="E7" s="38"/>
      <c r="F7" s="39"/>
      <c r="G7" t="s" s="40">
        <v>10</v>
      </c>
      <c r="H7" s="41"/>
      <c r="I7" t="s" s="42">
        <v>11</v>
      </c>
      <c r="J7" s="154"/>
      <c r="K7" s="44"/>
      <c r="L7" s="58"/>
      <c r="M7" s="7"/>
      <c r="N7" s="7"/>
      <c r="O7" s="7"/>
    </row>
    <row r="8" ht="25" customHeight="1">
      <c r="A8" t="s" s="47">
        <v>12</v>
      </c>
      <c r="B8" s="23"/>
      <c r="C8" s="48"/>
      <c r="D8" s="48"/>
      <c r="E8" s="48"/>
      <c r="F8" s="49"/>
      <c r="G8" s="50"/>
      <c r="H8" s="51"/>
      <c r="I8" s="51"/>
      <c r="J8" s="51"/>
      <c r="K8" s="52"/>
      <c r="L8" s="58"/>
      <c r="M8" s="7"/>
      <c r="N8" s="7"/>
      <c r="O8" s="7"/>
    </row>
    <row r="9" ht="25" customHeight="1">
      <c r="A9" t="s" s="47">
        <v>13</v>
      </c>
      <c r="B9" s="23"/>
      <c r="C9" s="48"/>
      <c r="D9" s="48"/>
      <c r="E9" s="48"/>
      <c r="F9" s="49"/>
      <c r="G9" t="s" s="53">
        <v>10</v>
      </c>
      <c r="H9" s="54"/>
      <c r="I9" t="s" s="55">
        <v>11</v>
      </c>
      <c r="J9" s="155"/>
      <c r="K9" s="57"/>
      <c r="L9" s="58"/>
      <c r="M9" s="7"/>
      <c r="N9" s="7"/>
      <c r="O9" s="7"/>
    </row>
    <row r="10" ht="25" customHeight="1">
      <c r="A10" t="s" s="59">
        <v>14</v>
      </c>
      <c r="B10" s="60"/>
      <c r="C10" s="61"/>
      <c r="D10" s="61"/>
      <c r="E10" s="61"/>
      <c r="F10" s="62"/>
      <c r="G10" t="s" s="63">
        <v>10</v>
      </c>
      <c r="H10" s="64"/>
      <c r="I10" t="s" s="65">
        <v>11</v>
      </c>
      <c r="J10" s="156"/>
      <c r="K10" s="67"/>
      <c r="L10" s="157"/>
      <c r="M10" s="7"/>
      <c r="N10" s="7"/>
      <c r="O10" s="7"/>
    </row>
    <row r="11" ht="17" customHeight="1">
      <c r="A11" s="70"/>
      <c r="B11" s="158"/>
      <c r="C11" s="159"/>
      <c r="D11" s="159"/>
      <c r="E11" s="159"/>
      <c r="F11" s="159"/>
      <c r="G11" s="160"/>
      <c r="H11" s="161"/>
      <c r="I11" s="161"/>
      <c r="J11" s="161"/>
      <c r="K11" s="162"/>
      <c r="L11" s="150"/>
      <c r="M11" s="17"/>
      <c r="N11" s="7"/>
      <c r="O11" s="7"/>
    </row>
    <row r="12" ht="26" customHeight="1">
      <c r="A12" s="7"/>
      <c r="B12" s="72"/>
      <c r="C12" s="163"/>
      <c r="D12" s="163"/>
      <c r="E12" s="163"/>
      <c r="F12" s="163"/>
      <c r="G12" s="14"/>
      <c r="H12" s="164"/>
      <c r="I12" s="164"/>
      <c r="J12" s="164"/>
      <c r="K12" s="164"/>
      <c r="L12" s="164"/>
      <c r="M12" s="17"/>
      <c r="N12" s="7"/>
      <c r="O12" s="7"/>
    </row>
    <row r="13" ht="16.5" customHeight="1" hidden="1">
      <c r="A13" s="7"/>
      <c r="B13" s="72"/>
      <c r="C13" s="72"/>
      <c r="D13" s="72"/>
      <c r="E13" s="72"/>
      <c r="F13" s="72"/>
      <c r="G13" s="72"/>
      <c r="H13" s="163"/>
      <c r="I13" s="163"/>
      <c r="J13" s="163"/>
      <c r="K13" s="163"/>
      <c r="L13" s="163"/>
      <c r="M13" s="7"/>
      <c r="N13" s="7"/>
      <c r="O13" s="7"/>
    </row>
    <row r="14" ht="21.75" customHeight="1">
      <c r="A14" s="165"/>
      <c r="B14" s="166"/>
      <c r="C14" s="167"/>
      <c r="D14" s="167"/>
      <c r="E14" s="168"/>
      <c r="F14" t="s" s="169">
        <v>15</v>
      </c>
      <c r="G14" s="167"/>
      <c r="H14" s="167"/>
      <c r="I14" s="167"/>
      <c r="J14" s="167"/>
      <c r="K14" s="168"/>
      <c r="L14" t="s" s="170">
        <v>40</v>
      </c>
      <c r="M14" s="77"/>
      <c r="N14" s="7"/>
      <c r="O14" s="7"/>
    </row>
    <row r="15" ht="28" customHeight="1">
      <c r="A15" s="165"/>
      <c r="B15" t="s" s="169">
        <v>41</v>
      </c>
      <c r="C15" s="171"/>
      <c r="D15" s="167"/>
      <c r="E15" s="168"/>
      <c r="F15" s="172"/>
      <c r="G15" s="173"/>
      <c r="H15" s="173"/>
      <c r="I15" s="173"/>
      <c r="J15" s="173"/>
      <c r="K15" s="174"/>
      <c r="L15" s="175"/>
      <c r="M15" s="77"/>
      <c r="N15" s="7"/>
      <c r="O15" s="7"/>
    </row>
    <row r="16" ht="28" customHeight="1">
      <c r="A16" s="176"/>
      <c r="B16" t="s" s="169">
        <v>42</v>
      </c>
      <c r="C16" s="171"/>
      <c r="D16" s="167"/>
      <c r="E16" s="168"/>
      <c r="F16" s="172"/>
      <c r="G16" s="173"/>
      <c r="H16" s="173"/>
      <c r="I16" s="173"/>
      <c r="J16" s="173"/>
      <c r="K16" s="174"/>
      <c r="L16" s="175"/>
      <c r="M16" s="77"/>
      <c r="N16" s="7"/>
      <c r="O16" s="7"/>
    </row>
    <row r="17" ht="28" customHeight="1">
      <c r="A17" s="176"/>
      <c r="B17" t="s" s="169">
        <v>43</v>
      </c>
      <c r="C17" s="171"/>
      <c r="D17" s="167"/>
      <c r="E17" s="168"/>
      <c r="F17" s="172"/>
      <c r="G17" s="173"/>
      <c r="H17" s="173"/>
      <c r="I17" s="173"/>
      <c r="J17" s="173"/>
      <c r="K17" s="174"/>
      <c r="L17" s="175"/>
      <c r="M17" s="77"/>
      <c r="N17" s="7"/>
      <c r="O17" s="7"/>
    </row>
    <row r="18" ht="28" customHeight="1">
      <c r="A18" s="176"/>
      <c r="B18" t="s" s="169">
        <v>44</v>
      </c>
      <c r="C18" s="171"/>
      <c r="D18" s="167"/>
      <c r="E18" s="168"/>
      <c r="F18" s="172"/>
      <c r="G18" s="173"/>
      <c r="H18" s="173"/>
      <c r="I18" s="173"/>
      <c r="J18" s="173"/>
      <c r="K18" s="174"/>
      <c r="L18" s="175"/>
      <c r="M18" s="77"/>
      <c r="N18" s="7"/>
      <c r="O18" s="7"/>
    </row>
    <row r="19" ht="28" customHeight="1">
      <c r="A19" s="176"/>
      <c r="B19" t="s" s="169">
        <v>45</v>
      </c>
      <c r="C19" s="171"/>
      <c r="D19" s="177"/>
      <c r="E19" s="178"/>
      <c r="F19" s="172"/>
      <c r="G19" s="173"/>
      <c r="H19" s="173"/>
      <c r="I19" s="173"/>
      <c r="J19" s="173"/>
      <c r="K19" s="174"/>
      <c r="L19" s="175"/>
      <c r="M19" s="77"/>
      <c r="N19" s="7"/>
      <c r="O19" s="7"/>
    </row>
    <row r="20" ht="28" customHeight="1">
      <c r="A20" s="176"/>
      <c r="B20" t="s" s="169">
        <v>46</v>
      </c>
      <c r="C20" s="171"/>
      <c r="D20" s="167"/>
      <c r="E20" s="168"/>
      <c r="F20" s="172"/>
      <c r="G20" s="173"/>
      <c r="H20" s="173"/>
      <c r="I20" s="173"/>
      <c r="J20" s="173"/>
      <c r="K20" s="174"/>
      <c r="L20" s="175"/>
      <c r="M20" s="77"/>
      <c r="N20" s="7"/>
      <c r="O20" s="7"/>
    </row>
    <row r="21" ht="39.75" customHeight="1">
      <c r="A21" s="176"/>
      <c r="B21" t="s" s="179">
        <v>47</v>
      </c>
      <c r="C21" s="171"/>
      <c r="D21" s="171"/>
      <c r="E21" s="180"/>
      <c r="F21" s="172"/>
      <c r="G21" s="173"/>
      <c r="H21" s="173"/>
      <c r="I21" s="173"/>
      <c r="J21" s="173"/>
      <c r="K21" s="174"/>
      <c r="L21" s="175"/>
      <c r="M21" s="77"/>
      <c r="N21" s="7"/>
      <c r="O21" s="7"/>
    </row>
    <row r="22" ht="20" customHeight="1">
      <c r="A22" s="7"/>
      <c r="B22" s="29"/>
      <c r="C22" s="29"/>
      <c r="D22" s="29"/>
      <c r="E22" s="29"/>
      <c r="F22" s="29"/>
      <c r="G22" s="29"/>
      <c r="H22" s="29"/>
      <c r="I22" s="29"/>
      <c r="J22" s="29"/>
      <c r="K22" s="181"/>
      <c r="L22" s="182"/>
      <c r="M22" s="7"/>
      <c r="N22" s="7"/>
      <c r="O22" s="7"/>
    </row>
    <row r="23" ht="15.75" customHeight="1">
      <c r="A23" s="7"/>
      <c r="B23" s="7"/>
      <c r="C23" s="7"/>
      <c r="D23" s="7"/>
      <c r="E23" s="7"/>
      <c r="F23" s="7"/>
      <c r="G23" s="7"/>
      <c r="H23" s="7"/>
      <c r="I23" s="141"/>
      <c r="J23" s="183"/>
      <c r="K23" t="s" s="184">
        <v>48</v>
      </c>
      <c r="L23" s="185">
        <f>SUM(L15:L21)</f>
        <v>0</v>
      </c>
      <c r="M23" s="186"/>
      <c r="N23" s="7"/>
      <c r="O23" s="7"/>
    </row>
    <row r="24" ht="18.75" customHeight="1">
      <c r="A24" s="7"/>
      <c r="B24" s="7"/>
      <c r="C24" s="7"/>
      <c r="D24" s="7"/>
      <c r="E24" s="7"/>
      <c r="F24" s="7"/>
      <c r="G24" s="7"/>
      <c r="H24" s="7"/>
      <c r="I24" s="7"/>
      <c r="J24" s="187"/>
      <c r="K24" t="s" s="188">
        <v>49</v>
      </c>
      <c r="L24" s="189"/>
      <c r="M24" s="190"/>
      <c r="N24" s="7"/>
      <c r="O24" s="7"/>
    </row>
    <row r="25" ht="18.75" customHeight="1">
      <c r="A25" s="7"/>
      <c r="B25" s="7"/>
      <c r="C25" s="7"/>
      <c r="D25" s="7"/>
      <c r="E25" s="7"/>
      <c r="F25" s="7"/>
      <c r="G25" s="7"/>
      <c r="H25" s="7"/>
      <c r="I25" s="7"/>
      <c r="J25" s="187"/>
      <c r="K25" s="191"/>
      <c r="L25" s="192"/>
      <c r="M25" s="190"/>
      <c r="N25" s="7"/>
      <c r="O25" s="7"/>
    </row>
    <row r="26" ht="18.75" customHeight="1">
      <c r="A26" s="7"/>
      <c r="B26" s="7"/>
      <c r="C26" s="7"/>
      <c r="D26" s="7"/>
      <c r="E26" s="7"/>
      <c r="F26" s="7"/>
      <c r="G26" s="7"/>
      <c r="H26" s="7"/>
      <c r="I26" s="7"/>
      <c r="J26" s="193"/>
      <c r="K26" s="191"/>
      <c r="L26" s="192"/>
      <c r="M26" s="190"/>
      <c r="N26" s="7"/>
      <c r="O26" s="7"/>
    </row>
    <row r="27" ht="18.75" customHeight="1">
      <c r="A27" s="7"/>
      <c r="B27" s="7"/>
      <c r="C27" s="7"/>
      <c r="D27" s="7"/>
      <c r="E27" s="7"/>
      <c r="F27" s="194"/>
      <c r="G27" s="32"/>
      <c r="H27" s="32"/>
      <c r="I27" s="195"/>
      <c r="J27" s="196"/>
      <c r="K27" s="197"/>
      <c r="L27" s="32"/>
      <c r="M27" s="198"/>
      <c r="N27" s="7"/>
      <c r="O27" s="7"/>
    </row>
    <row r="28" ht="24" customHeight="1">
      <c r="A28" s="7"/>
      <c r="B28" s="7"/>
      <c r="C28" s="7"/>
      <c r="D28" s="7"/>
      <c r="E28" s="7"/>
      <c r="F28" s="128"/>
      <c r="G28" t="s" s="129">
        <v>50</v>
      </c>
      <c r="H28" s="130"/>
      <c r="I28" s="130"/>
      <c r="J28" s="130"/>
      <c r="K28" s="199"/>
      <c r="L28" s="200">
        <f>ROUND(L23/7,3)</f>
        <v>0</v>
      </c>
      <c r="M28" s="58"/>
      <c r="N28" s="7"/>
      <c r="O28" s="7"/>
    </row>
    <row r="29" ht="18" customHeight="1">
      <c r="A29" s="7"/>
      <c r="B29" s="7"/>
      <c r="C29" s="7"/>
      <c r="D29" s="7"/>
      <c r="E29" s="7"/>
      <c r="F29" s="138"/>
      <c r="G29" s="70"/>
      <c r="H29" s="201"/>
      <c r="I29" s="201"/>
      <c r="J29" s="202"/>
      <c r="K29" s="203"/>
      <c r="L29" s="204"/>
      <c r="M29" s="17"/>
      <c r="N29" s="7"/>
      <c r="O29" s="7"/>
    </row>
    <row r="30" ht="8" customHeight="1">
      <c r="A30" s="7"/>
      <c r="B30" s="7"/>
      <c r="C30" s="7"/>
      <c r="D30" s="7"/>
      <c r="E30" s="7"/>
      <c r="F30" s="138"/>
      <c r="G30" s="7"/>
      <c r="H30" s="139"/>
      <c r="I30" s="139"/>
      <c r="J30" s="140"/>
      <c r="K30" s="205"/>
      <c r="L30" s="206"/>
      <c r="M30" s="17"/>
      <c r="N30" s="7"/>
      <c r="O30" s="7"/>
    </row>
    <row r="31" ht="18" customHeight="1">
      <c r="A31" s="7"/>
      <c r="B31" s="12"/>
      <c r="C31" s="12"/>
      <c r="D31" s="12"/>
      <c r="E31" s="12"/>
      <c r="F31" s="207"/>
      <c r="G31" s="7"/>
      <c r="H31" s="139"/>
      <c r="I31" s="139"/>
      <c r="J31" s="208"/>
      <c r="K31" s="209"/>
      <c r="L31" s="206"/>
      <c r="M31" s="17"/>
      <c r="N31" s="7"/>
      <c r="O31" s="7"/>
    </row>
    <row r="32" ht="28.75" customHeight="1">
      <c r="A32" t="s" s="133">
        <v>34</v>
      </c>
      <c r="B32" s="210"/>
      <c r="C32" s="134"/>
      <c r="D32" s="134"/>
      <c r="E32" s="134"/>
      <c r="F32" s="20"/>
      <c r="G32" s="17"/>
      <c r="H32" t="s" s="211">
        <v>35</v>
      </c>
      <c r="I32" s="14"/>
      <c r="J32" s="212"/>
      <c r="K32" s="212"/>
      <c r="L32" s="212"/>
      <c r="M32" s="17"/>
      <c r="N32" s="7"/>
      <c r="O32" s="7"/>
    </row>
    <row r="33" ht="18" customHeight="1">
      <c r="A33" s="29"/>
      <c r="B33" s="29"/>
      <c r="C33" s="29"/>
      <c r="D33" s="29"/>
      <c r="E33" s="29"/>
      <c r="F33" s="213"/>
      <c r="G33" s="7"/>
      <c r="H33" s="214"/>
      <c r="I33" s="214"/>
      <c r="J33" s="215"/>
      <c r="K33" s="216"/>
      <c r="L33" s="217"/>
      <c r="M33" s="17"/>
      <c r="N33" s="7"/>
      <c r="O33" s="7"/>
    </row>
  </sheetData>
  <mergeCells count="23">
    <mergeCell ref="G8:K8"/>
    <mergeCell ref="L3:N3"/>
    <mergeCell ref="C4:F4"/>
    <mergeCell ref="L4:N4"/>
    <mergeCell ref="C5:F5"/>
    <mergeCell ref="L5:N5"/>
    <mergeCell ref="B14:E14"/>
    <mergeCell ref="F14:K14"/>
    <mergeCell ref="B15:E15"/>
    <mergeCell ref="F15:K15"/>
    <mergeCell ref="B16:E16"/>
    <mergeCell ref="F16:K16"/>
    <mergeCell ref="B21:E21"/>
    <mergeCell ref="F21:K21"/>
    <mergeCell ref="G28:K28"/>
    <mergeCell ref="J32:L32"/>
    <mergeCell ref="B17:E17"/>
    <mergeCell ref="F17:K17"/>
    <mergeCell ref="B18:E18"/>
    <mergeCell ref="F18:K18"/>
    <mergeCell ref="F19:K19"/>
    <mergeCell ref="B20:E20"/>
    <mergeCell ref="F20:K20"/>
  </mergeCells>
  <pageMargins left="0.787402" right="0.15748" top="0.984252" bottom="0.393701" header="0.683071" footer="0.19685"/>
  <pageSetup firstPageNumber="1" fitToHeight="1" fitToWidth="1" scale="94" useFirstPageNumber="0" orientation="portrait" pageOrder="downThenOver"/>
  <headerFooter>
    <oddHeader>&amp;R&amp;"Verdana,Bold"&amp;12&amp;K000000JUDGE B</oddHead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dimension ref="A1:O33"/>
  <sheetViews>
    <sheetView workbookViewId="0" showGridLines="0" defaultGridColor="1"/>
  </sheetViews>
  <sheetFormatPr defaultColWidth="9.16667" defaultRowHeight="13" customHeight="1" outlineLevelRow="0" outlineLevelCol="0"/>
  <cols>
    <col min="1" max="1" width="2.17188" style="218" customWidth="1"/>
    <col min="2" max="2" width="6.5" style="218" customWidth="1"/>
    <col min="3" max="3" width="9.17188" style="218" customWidth="1"/>
    <col min="4" max="4" width="2.67188" style="218" customWidth="1"/>
    <col min="5" max="5" width="7.35156" style="218" customWidth="1"/>
    <col min="6" max="6" width="5.5" style="218" customWidth="1"/>
    <col min="7" max="7" width="6" style="218" customWidth="1"/>
    <col min="8" max="8" width="7" style="218" customWidth="1"/>
    <col min="9" max="9" width="7.35156" style="218" customWidth="1"/>
    <col min="10" max="10" width="6.67188" style="218" customWidth="1"/>
    <col min="11" max="11" width="7.17188" style="218" customWidth="1"/>
    <col min="12" max="12" width="10.6719" style="218" customWidth="1"/>
    <col min="13" max="13" width="5.67188" style="218" customWidth="1"/>
    <col min="14" max="15" width="9.17188" style="218" customWidth="1"/>
    <col min="16" max="16384" width="9.17188" style="218" customWidth="1"/>
  </cols>
  <sheetData>
    <row r="1" ht="35.25" customHeight="1">
      <c r="A1" s="7"/>
      <c r="B1" s="7"/>
      <c r="C1" s="7"/>
      <c r="D1" s="7"/>
      <c r="E1" s="7"/>
      <c r="F1" s="7"/>
      <c r="G1" s="7"/>
      <c r="H1" s="7"/>
      <c r="I1" s="7"/>
      <c r="J1" s="7"/>
      <c r="K1" s="7"/>
      <c r="L1" s="7"/>
      <c r="M1" s="7"/>
      <c r="N1" s="7"/>
      <c r="O1" s="7"/>
    </row>
    <row r="2" ht="10" customHeight="1">
      <c r="A2" s="144"/>
      <c r="B2" s="144"/>
      <c r="C2" s="144"/>
      <c r="D2" s="144"/>
      <c r="E2" s="144"/>
      <c r="F2" s="144"/>
      <c r="G2" s="144"/>
      <c r="H2" s="144"/>
      <c r="I2" s="18"/>
      <c r="J2" s="145"/>
      <c r="K2" s="145"/>
      <c r="L2" s="146"/>
      <c r="M2" s="7"/>
      <c r="N2" s="7"/>
      <c r="O2" s="7"/>
    </row>
    <row r="3" ht="21.75" customHeight="1">
      <c r="A3" s="26"/>
      <c r="B3" s="7"/>
      <c r="C3" s="12"/>
      <c r="D3" s="12"/>
      <c r="E3" s="12"/>
      <c r="F3" s="12"/>
      <c r="G3" s="12"/>
      <c r="H3" s="7"/>
      <c r="I3" s="7"/>
      <c r="J3" s="7"/>
      <c r="K3" s="7"/>
      <c r="L3" t="s" s="147">
        <v>37</v>
      </c>
      <c r="M3" s="148"/>
      <c r="N3" s="148"/>
      <c r="O3" s="7"/>
    </row>
    <row r="4" ht="24" customHeight="1">
      <c r="A4" t="s" s="13">
        <v>6</v>
      </c>
      <c r="B4" s="14"/>
      <c r="C4" s="15"/>
      <c r="D4" s="15"/>
      <c r="E4" s="15"/>
      <c r="F4" s="15"/>
      <c r="G4" s="16"/>
      <c r="H4" s="149"/>
      <c r="I4" s="7"/>
      <c r="J4" s="7"/>
      <c r="K4" s="7"/>
      <c r="L4" t="s" s="147">
        <v>38</v>
      </c>
      <c r="M4" s="148"/>
      <c r="N4" s="148"/>
      <c r="O4" s="7"/>
    </row>
    <row r="5" ht="24" customHeight="1">
      <c r="A5" t="s" s="22">
        <v>8</v>
      </c>
      <c r="B5" s="23"/>
      <c r="C5" s="24"/>
      <c r="D5" s="24"/>
      <c r="E5" s="24"/>
      <c r="F5" s="24"/>
      <c r="G5" s="25"/>
      <c r="H5" s="150"/>
      <c r="I5" s="17"/>
      <c r="J5" s="7"/>
      <c r="K5" s="7"/>
      <c r="L5" t="s" s="147">
        <v>39</v>
      </c>
      <c r="M5" s="148"/>
      <c r="N5" s="148"/>
      <c r="O5" s="7"/>
    </row>
    <row r="6" ht="8" customHeight="1">
      <c r="A6" s="30"/>
      <c r="B6" s="31"/>
      <c r="C6" s="31"/>
      <c r="D6" s="31"/>
      <c r="E6" s="31"/>
      <c r="F6" s="31"/>
      <c r="G6" s="60"/>
      <c r="H6" s="151"/>
      <c r="I6" s="152"/>
      <c r="J6" s="33"/>
      <c r="K6" s="153"/>
      <c r="L6" s="35"/>
      <c r="M6" s="7"/>
      <c r="N6" s="7"/>
      <c r="O6" s="7"/>
    </row>
    <row r="7" ht="25" customHeight="1">
      <c r="A7" t="s" s="36">
        <v>9</v>
      </c>
      <c r="B7" s="37"/>
      <c r="C7" s="38"/>
      <c r="D7" s="38"/>
      <c r="E7" s="38"/>
      <c r="F7" s="39"/>
      <c r="G7" t="s" s="40">
        <v>10</v>
      </c>
      <c r="H7" s="41"/>
      <c r="I7" t="s" s="42">
        <v>11</v>
      </c>
      <c r="J7" s="154"/>
      <c r="K7" s="44"/>
      <c r="L7" s="58"/>
      <c r="M7" s="7"/>
      <c r="N7" s="7"/>
      <c r="O7" s="7"/>
    </row>
    <row r="8" ht="25" customHeight="1">
      <c r="A8" t="s" s="47">
        <v>12</v>
      </c>
      <c r="B8" s="23"/>
      <c r="C8" s="48"/>
      <c r="D8" s="48"/>
      <c r="E8" s="48"/>
      <c r="F8" s="49"/>
      <c r="G8" s="50"/>
      <c r="H8" s="51"/>
      <c r="I8" s="51"/>
      <c r="J8" s="51"/>
      <c r="K8" s="52"/>
      <c r="L8" s="58"/>
      <c r="M8" s="7"/>
      <c r="N8" s="7"/>
      <c r="O8" s="7"/>
    </row>
    <row r="9" ht="25" customHeight="1">
      <c r="A9" t="s" s="47">
        <v>13</v>
      </c>
      <c r="B9" s="23"/>
      <c r="C9" s="48"/>
      <c r="D9" s="48"/>
      <c r="E9" s="48"/>
      <c r="F9" s="49"/>
      <c r="G9" t="s" s="53">
        <v>10</v>
      </c>
      <c r="H9" s="54"/>
      <c r="I9" t="s" s="55">
        <v>11</v>
      </c>
      <c r="J9" s="155"/>
      <c r="K9" s="57"/>
      <c r="L9" s="58"/>
      <c r="M9" s="7"/>
      <c r="N9" s="7"/>
      <c r="O9" s="7"/>
    </row>
    <row r="10" ht="25" customHeight="1">
      <c r="A10" t="s" s="59">
        <v>14</v>
      </c>
      <c r="B10" s="60"/>
      <c r="C10" s="61"/>
      <c r="D10" s="61"/>
      <c r="E10" s="61"/>
      <c r="F10" s="62"/>
      <c r="G10" t="s" s="63">
        <v>10</v>
      </c>
      <c r="H10" s="64"/>
      <c r="I10" t="s" s="65">
        <v>11</v>
      </c>
      <c r="J10" s="156"/>
      <c r="K10" s="67"/>
      <c r="L10" s="157"/>
      <c r="M10" s="7"/>
      <c r="N10" s="7"/>
      <c r="O10" s="7"/>
    </row>
    <row r="11" ht="17" customHeight="1">
      <c r="A11" s="70"/>
      <c r="B11" s="158"/>
      <c r="C11" s="159"/>
      <c r="D11" s="159"/>
      <c r="E11" s="159"/>
      <c r="F11" s="159"/>
      <c r="G11" s="160"/>
      <c r="H11" s="161"/>
      <c r="I11" s="161"/>
      <c r="J11" s="161"/>
      <c r="K11" s="162"/>
      <c r="L11" s="150"/>
      <c r="M11" s="17"/>
      <c r="N11" s="7"/>
      <c r="O11" s="7"/>
    </row>
    <row r="12" ht="26" customHeight="1">
      <c r="A12" s="7"/>
      <c r="B12" s="72"/>
      <c r="C12" s="163"/>
      <c r="D12" s="163"/>
      <c r="E12" s="163"/>
      <c r="F12" s="163"/>
      <c r="G12" s="14"/>
      <c r="H12" s="164"/>
      <c r="I12" s="164"/>
      <c r="J12" s="164"/>
      <c r="K12" s="164"/>
      <c r="L12" s="164"/>
      <c r="M12" s="17"/>
      <c r="N12" s="7"/>
      <c r="O12" s="7"/>
    </row>
    <row r="13" ht="16.5" customHeight="1" hidden="1">
      <c r="A13" s="7"/>
      <c r="B13" s="72"/>
      <c r="C13" s="72"/>
      <c r="D13" s="72"/>
      <c r="E13" s="72"/>
      <c r="F13" s="72"/>
      <c r="G13" s="72"/>
      <c r="H13" s="163"/>
      <c r="I13" s="163"/>
      <c r="J13" s="163"/>
      <c r="K13" s="163"/>
      <c r="L13" s="163"/>
      <c r="M13" s="7"/>
      <c r="N13" s="7"/>
      <c r="O13" s="7"/>
    </row>
    <row r="14" ht="21.75" customHeight="1">
      <c r="A14" s="165"/>
      <c r="B14" s="166"/>
      <c r="C14" s="167"/>
      <c r="D14" s="167"/>
      <c r="E14" s="168"/>
      <c r="F14" t="s" s="169">
        <v>15</v>
      </c>
      <c r="G14" s="167"/>
      <c r="H14" s="167"/>
      <c r="I14" s="167"/>
      <c r="J14" s="167"/>
      <c r="K14" s="168"/>
      <c r="L14" t="s" s="170">
        <v>40</v>
      </c>
      <c r="M14" s="77"/>
      <c r="N14" s="7"/>
      <c r="O14" s="7"/>
    </row>
    <row r="15" ht="28" customHeight="1">
      <c r="A15" s="165"/>
      <c r="B15" t="s" s="169">
        <v>41</v>
      </c>
      <c r="C15" s="171"/>
      <c r="D15" s="167"/>
      <c r="E15" s="168"/>
      <c r="F15" s="172"/>
      <c r="G15" s="173"/>
      <c r="H15" s="173"/>
      <c r="I15" s="173"/>
      <c r="J15" s="173"/>
      <c r="K15" s="174"/>
      <c r="L15" s="175"/>
      <c r="M15" s="77"/>
      <c r="N15" s="7"/>
      <c r="O15" s="7"/>
    </row>
    <row r="16" ht="28" customHeight="1">
      <c r="A16" s="176"/>
      <c r="B16" t="s" s="169">
        <v>42</v>
      </c>
      <c r="C16" s="171"/>
      <c r="D16" s="167"/>
      <c r="E16" s="168"/>
      <c r="F16" s="172"/>
      <c r="G16" s="173"/>
      <c r="H16" s="173"/>
      <c r="I16" s="173"/>
      <c r="J16" s="173"/>
      <c r="K16" s="174"/>
      <c r="L16" s="175"/>
      <c r="M16" s="77"/>
      <c r="N16" s="7"/>
      <c r="O16" s="7"/>
    </row>
    <row r="17" ht="28" customHeight="1">
      <c r="A17" s="176"/>
      <c r="B17" t="s" s="169">
        <v>43</v>
      </c>
      <c r="C17" s="171"/>
      <c r="D17" s="167"/>
      <c r="E17" s="168"/>
      <c r="F17" s="172"/>
      <c r="G17" s="173"/>
      <c r="H17" s="173"/>
      <c r="I17" s="173"/>
      <c r="J17" s="173"/>
      <c r="K17" s="174"/>
      <c r="L17" s="175"/>
      <c r="M17" s="77"/>
      <c r="N17" s="7"/>
      <c r="O17" s="7"/>
    </row>
    <row r="18" ht="28" customHeight="1">
      <c r="A18" s="176"/>
      <c r="B18" t="s" s="169">
        <v>44</v>
      </c>
      <c r="C18" s="171"/>
      <c r="D18" s="167"/>
      <c r="E18" s="168"/>
      <c r="F18" s="172"/>
      <c r="G18" s="173"/>
      <c r="H18" s="173"/>
      <c r="I18" s="173"/>
      <c r="J18" s="173"/>
      <c r="K18" s="174"/>
      <c r="L18" s="175"/>
      <c r="M18" s="77"/>
      <c r="N18" s="7"/>
      <c r="O18" s="7"/>
    </row>
    <row r="19" ht="28" customHeight="1">
      <c r="A19" s="176"/>
      <c r="B19" t="s" s="169">
        <v>45</v>
      </c>
      <c r="C19" s="171"/>
      <c r="D19" s="177"/>
      <c r="E19" s="178"/>
      <c r="F19" s="172"/>
      <c r="G19" s="173"/>
      <c r="H19" s="173"/>
      <c r="I19" s="173"/>
      <c r="J19" s="173"/>
      <c r="K19" s="174"/>
      <c r="L19" s="175"/>
      <c r="M19" s="77"/>
      <c r="N19" s="7"/>
      <c r="O19" s="7"/>
    </row>
    <row r="20" ht="28" customHeight="1">
      <c r="A20" s="176"/>
      <c r="B20" t="s" s="169">
        <v>46</v>
      </c>
      <c r="C20" s="171"/>
      <c r="D20" s="167"/>
      <c r="E20" s="168"/>
      <c r="F20" s="172"/>
      <c r="G20" s="173"/>
      <c r="H20" s="173"/>
      <c r="I20" s="173"/>
      <c r="J20" s="173"/>
      <c r="K20" s="174"/>
      <c r="L20" s="175"/>
      <c r="M20" s="77"/>
      <c r="N20" s="7"/>
      <c r="O20" s="7"/>
    </row>
    <row r="21" ht="39.75" customHeight="1">
      <c r="A21" s="176"/>
      <c r="B21" t="s" s="179">
        <v>47</v>
      </c>
      <c r="C21" s="171"/>
      <c r="D21" s="171"/>
      <c r="E21" s="180"/>
      <c r="F21" s="172"/>
      <c r="G21" s="173"/>
      <c r="H21" s="173"/>
      <c r="I21" s="173"/>
      <c r="J21" s="173"/>
      <c r="K21" s="174"/>
      <c r="L21" s="175"/>
      <c r="M21" s="77"/>
      <c r="N21" s="7"/>
      <c r="O21" s="7"/>
    </row>
    <row r="22" ht="20" customHeight="1">
      <c r="A22" s="7"/>
      <c r="B22" s="29"/>
      <c r="C22" s="29"/>
      <c r="D22" s="29"/>
      <c r="E22" s="29"/>
      <c r="F22" s="29"/>
      <c r="G22" s="29"/>
      <c r="H22" s="29"/>
      <c r="I22" s="29"/>
      <c r="J22" s="29"/>
      <c r="K22" s="181"/>
      <c r="L22" s="182"/>
      <c r="M22" s="7"/>
      <c r="N22" s="7"/>
      <c r="O22" s="7"/>
    </row>
    <row r="23" ht="15.75" customHeight="1">
      <c r="A23" s="7"/>
      <c r="B23" s="7"/>
      <c r="C23" s="7"/>
      <c r="D23" s="7"/>
      <c r="E23" s="7"/>
      <c r="F23" s="7"/>
      <c r="G23" s="7"/>
      <c r="H23" s="7"/>
      <c r="I23" s="141"/>
      <c r="J23" s="183"/>
      <c r="K23" t="s" s="184">
        <v>48</v>
      </c>
      <c r="L23" s="185">
        <f>SUM(L15:L21)</f>
        <v>0</v>
      </c>
      <c r="M23" s="186"/>
      <c r="N23" s="7"/>
      <c r="O23" s="7"/>
    </row>
    <row r="24" ht="18.75" customHeight="1">
      <c r="A24" s="7"/>
      <c r="B24" s="7"/>
      <c r="C24" s="7"/>
      <c r="D24" s="7"/>
      <c r="E24" s="7"/>
      <c r="F24" s="7"/>
      <c r="G24" s="7"/>
      <c r="H24" s="7"/>
      <c r="I24" s="7"/>
      <c r="J24" s="187"/>
      <c r="K24" t="s" s="188">
        <v>49</v>
      </c>
      <c r="L24" s="189"/>
      <c r="M24" s="190"/>
      <c r="N24" s="7"/>
      <c r="O24" s="7"/>
    </row>
    <row r="25" ht="18.75" customHeight="1">
      <c r="A25" s="7"/>
      <c r="B25" s="7"/>
      <c r="C25" s="7"/>
      <c r="D25" s="7"/>
      <c r="E25" s="7"/>
      <c r="F25" s="7"/>
      <c r="G25" s="7"/>
      <c r="H25" s="7"/>
      <c r="I25" s="7"/>
      <c r="J25" s="187"/>
      <c r="K25" s="191"/>
      <c r="L25" s="192"/>
      <c r="M25" s="190"/>
      <c r="N25" s="7"/>
      <c r="O25" s="7"/>
    </row>
    <row r="26" ht="18.75" customHeight="1">
      <c r="A26" s="7"/>
      <c r="B26" s="7"/>
      <c r="C26" s="7"/>
      <c r="D26" s="7"/>
      <c r="E26" s="7"/>
      <c r="F26" s="7"/>
      <c r="G26" s="7"/>
      <c r="H26" s="7"/>
      <c r="I26" s="7"/>
      <c r="J26" s="193"/>
      <c r="K26" s="191"/>
      <c r="L26" s="192"/>
      <c r="M26" s="190"/>
      <c r="N26" s="7"/>
      <c r="O26" s="7"/>
    </row>
    <row r="27" ht="18.75" customHeight="1">
      <c r="A27" s="7"/>
      <c r="B27" s="7"/>
      <c r="C27" s="7"/>
      <c r="D27" s="7"/>
      <c r="E27" s="7"/>
      <c r="F27" s="194"/>
      <c r="G27" s="32"/>
      <c r="H27" s="32"/>
      <c r="I27" s="195"/>
      <c r="J27" s="196"/>
      <c r="K27" s="197"/>
      <c r="L27" s="32"/>
      <c r="M27" s="198"/>
      <c r="N27" s="7"/>
      <c r="O27" s="7"/>
    </row>
    <row r="28" ht="24" customHeight="1">
      <c r="A28" s="7"/>
      <c r="B28" s="7"/>
      <c r="C28" s="7"/>
      <c r="D28" s="7"/>
      <c r="E28" s="7"/>
      <c r="F28" s="128"/>
      <c r="G28" t="s" s="129">
        <v>50</v>
      </c>
      <c r="H28" s="130"/>
      <c r="I28" s="130"/>
      <c r="J28" s="130"/>
      <c r="K28" s="199"/>
      <c r="L28" s="200">
        <f>ROUND(L23/7,3)</f>
        <v>0</v>
      </c>
      <c r="M28" s="58"/>
      <c r="N28" s="7"/>
      <c r="O28" s="7"/>
    </row>
    <row r="29" ht="18" customHeight="1">
      <c r="A29" s="7"/>
      <c r="B29" s="7"/>
      <c r="C29" s="7"/>
      <c r="D29" s="7"/>
      <c r="E29" s="7"/>
      <c r="F29" s="138"/>
      <c r="G29" s="70"/>
      <c r="H29" s="201"/>
      <c r="I29" s="201"/>
      <c r="J29" s="202"/>
      <c r="K29" s="203"/>
      <c r="L29" s="204"/>
      <c r="M29" s="17"/>
      <c r="N29" s="7"/>
      <c r="O29" s="7"/>
    </row>
    <row r="30" ht="8" customHeight="1">
      <c r="A30" s="7"/>
      <c r="B30" s="7"/>
      <c r="C30" s="7"/>
      <c r="D30" s="7"/>
      <c r="E30" s="7"/>
      <c r="F30" s="138"/>
      <c r="G30" s="7"/>
      <c r="H30" s="139"/>
      <c r="I30" s="139"/>
      <c r="J30" s="140"/>
      <c r="K30" s="205"/>
      <c r="L30" s="206"/>
      <c r="M30" s="17"/>
      <c r="N30" s="7"/>
      <c r="O30" s="7"/>
    </row>
    <row r="31" ht="18" customHeight="1">
      <c r="A31" s="7"/>
      <c r="B31" s="12"/>
      <c r="C31" s="12"/>
      <c r="D31" s="12"/>
      <c r="E31" s="12"/>
      <c r="F31" s="207"/>
      <c r="G31" s="7"/>
      <c r="H31" s="139"/>
      <c r="I31" s="139"/>
      <c r="J31" s="208"/>
      <c r="K31" s="209"/>
      <c r="L31" s="206"/>
      <c r="M31" s="17"/>
      <c r="N31" s="7"/>
      <c r="O31" s="7"/>
    </row>
    <row r="32" ht="28.75" customHeight="1">
      <c r="A32" t="s" s="133">
        <v>34</v>
      </c>
      <c r="B32" s="210"/>
      <c r="C32" s="134"/>
      <c r="D32" s="134"/>
      <c r="E32" s="134"/>
      <c r="F32" s="20"/>
      <c r="G32" s="17"/>
      <c r="H32" t="s" s="211">
        <v>35</v>
      </c>
      <c r="I32" s="14"/>
      <c r="J32" s="212"/>
      <c r="K32" s="212"/>
      <c r="L32" s="212"/>
      <c r="M32" s="17"/>
      <c r="N32" s="7"/>
      <c r="O32" s="7"/>
    </row>
    <row r="33" ht="18" customHeight="1">
      <c r="A33" s="29"/>
      <c r="B33" s="29"/>
      <c r="C33" s="29"/>
      <c r="D33" s="29"/>
      <c r="E33" s="29"/>
      <c r="F33" s="213"/>
      <c r="G33" s="7"/>
      <c r="H33" s="214"/>
      <c r="I33" s="214"/>
      <c r="J33" s="215"/>
      <c r="K33" s="216"/>
      <c r="L33" s="217"/>
      <c r="M33" s="17"/>
      <c r="N33" s="7"/>
      <c r="O33" s="7"/>
    </row>
  </sheetData>
  <mergeCells count="23">
    <mergeCell ref="G8:K8"/>
    <mergeCell ref="L3:N3"/>
    <mergeCell ref="C4:F4"/>
    <mergeCell ref="L4:N4"/>
    <mergeCell ref="C5:F5"/>
    <mergeCell ref="L5:N5"/>
    <mergeCell ref="B14:E14"/>
    <mergeCell ref="F14:K14"/>
    <mergeCell ref="B15:E15"/>
    <mergeCell ref="F15:K15"/>
    <mergeCell ref="B16:E16"/>
    <mergeCell ref="F16:K16"/>
    <mergeCell ref="B21:E21"/>
    <mergeCell ref="F21:K21"/>
    <mergeCell ref="G28:K28"/>
    <mergeCell ref="J32:L32"/>
    <mergeCell ref="B17:E17"/>
    <mergeCell ref="F17:K17"/>
    <mergeCell ref="B18:E18"/>
    <mergeCell ref="F18:K18"/>
    <mergeCell ref="F19:K19"/>
    <mergeCell ref="B20:E20"/>
    <mergeCell ref="F20:K20"/>
  </mergeCells>
  <pageMargins left="0.787402" right="0.15748" top="0.984252" bottom="0.393701" header="0.683071" footer="0.19685"/>
  <pageSetup firstPageNumber="1" fitToHeight="1" fitToWidth="1" scale="94" useFirstPageNumber="0" orientation="portrait" pageOrder="downThenOver"/>
  <headerFooter>
    <oddHeader>&amp;R&amp;"Verdana,Bold"&amp;12&amp;K000000JUDGE C</oddHeader>
    <oddFooter>&amp;C&amp;"Helvetica Neue,Regular"&amp;12&amp;K000000&amp;P</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dimension ref="A1:P28"/>
  <sheetViews>
    <sheetView workbookViewId="0" showGridLines="0" defaultGridColor="1"/>
  </sheetViews>
  <sheetFormatPr defaultColWidth="7" defaultRowHeight="13" customHeight="1" outlineLevelRow="0" outlineLevelCol="0"/>
  <cols>
    <col min="1" max="1" width="5.67188" style="219" customWidth="1"/>
    <col min="2" max="2" width="2.17188" style="219" customWidth="1"/>
    <col min="3" max="6" width="9.35156" style="219" customWidth="1"/>
    <col min="7" max="7" width="10.3516" style="219" customWidth="1"/>
    <col min="8" max="8" width="9.35156" style="219" customWidth="1"/>
    <col min="9" max="9" width="1.35156" style="219" customWidth="1"/>
    <col min="10" max="10" width="10.8516" style="219" customWidth="1"/>
    <col min="11" max="11" width="10.5" style="219" customWidth="1"/>
    <col min="12" max="12" width="5.67188" style="219" customWidth="1"/>
    <col min="13" max="13" width="6.17188" style="219" customWidth="1"/>
    <col min="14" max="16" width="7" style="219" customWidth="1"/>
    <col min="17" max="16384" width="7" style="219" customWidth="1"/>
  </cols>
  <sheetData>
    <row r="1" ht="10" customHeight="1">
      <c r="A1" s="7"/>
      <c r="B1" s="7"/>
      <c r="C1" s="7"/>
      <c r="D1" s="7"/>
      <c r="E1" s="7"/>
      <c r="F1" s="7"/>
      <c r="G1" s="7"/>
      <c r="H1" s="7"/>
      <c r="I1" s="7"/>
      <c r="J1" s="7"/>
      <c r="K1" s="7"/>
      <c r="L1" s="7"/>
      <c r="M1" s="7"/>
      <c r="N1" s="7"/>
      <c r="O1" s="7"/>
      <c r="P1" s="7"/>
    </row>
    <row r="2" ht="25" customHeight="1">
      <c r="A2" s="7"/>
      <c r="B2" s="7"/>
      <c r="C2" s="7"/>
      <c r="D2" s="7"/>
      <c r="E2" s="7"/>
      <c r="F2" s="7"/>
      <c r="G2" s="7"/>
      <c r="H2" s="7"/>
      <c r="I2" s="7"/>
      <c r="J2" s="7"/>
      <c r="K2" s="7"/>
      <c r="L2" s="7"/>
      <c r="M2" s="7"/>
      <c r="N2" s="7"/>
      <c r="O2" s="7"/>
      <c r="P2" s="7"/>
    </row>
    <row r="3" ht="24" customHeight="1">
      <c r="A3" s="8"/>
      <c r="B3" s="8"/>
      <c r="C3" s="9"/>
      <c r="D3" s="9"/>
      <c r="E3" s="9"/>
      <c r="F3" s="9"/>
      <c r="G3" s="9"/>
      <c r="H3" s="8"/>
      <c r="I3" s="8"/>
      <c r="J3" s="8"/>
      <c r="K3" s="10"/>
      <c r="L3" s="10"/>
      <c r="M3" s="11"/>
      <c r="N3" s="12"/>
      <c r="O3" s="7"/>
      <c r="P3" s="7"/>
    </row>
    <row r="4" ht="24" customHeight="1">
      <c r="A4" t="s" s="13">
        <v>6</v>
      </c>
      <c r="B4" s="14"/>
      <c r="C4" s="15"/>
      <c r="D4" s="15"/>
      <c r="E4" s="15"/>
      <c r="F4" s="15"/>
      <c r="G4" s="16"/>
      <c r="H4" s="17"/>
      <c r="I4" s="18"/>
      <c r="J4" t="s" s="19">
        <v>7</v>
      </c>
      <c r="K4" s="20"/>
      <c r="L4" s="20"/>
      <c r="M4" s="21"/>
      <c r="N4" s="21"/>
      <c r="O4" s="17"/>
      <c r="P4" s="7"/>
    </row>
    <row r="5" ht="24" customHeight="1">
      <c r="A5" t="s" s="22">
        <v>8</v>
      </c>
      <c r="B5" s="23"/>
      <c r="C5" s="24"/>
      <c r="D5" s="24"/>
      <c r="E5" s="24"/>
      <c r="F5" s="24"/>
      <c r="G5" s="25"/>
      <c r="H5" s="17"/>
      <c r="I5" s="26"/>
      <c r="J5" s="27"/>
      <c r="K5" s="27"/>
      <c r="L5" s="27"/>
      <c r="M5" s="28"/>
      <c r="N5" s="29"/>
      <c r="O5" s="7"/>
      <c r="P5" s="7"/>
    </row>
    <row r="6" ht="8" customHeight="1">
      <c r="A6" s="30"/>
      <c r="B6" s="31"/>
      <c r="C6" s="31"/>
      <c r="D6" s="31"/>
      <c r="E6" s="31"/>
      <c r="F6" s="31"/>
      <c r="G6" s="31"/>
      <c r="H6" s="32"/>
      <c r="I6" s="32"/>
      <c r="J6" s="32"/>
      <c r="K6" s="33"/>
      <c r="L6" s="34"/>
      <c r="M6" s="35"/>
      <c r="N6" s="7"/>
      <c r="O6" s="7"/>
      <c r="P6" s="7"/>
    </row>
    <row r="7" ht="23" customHeight="1">
      <c r="A7" t="s" s="36">
        <v>9</v>
      </c>
      <c r="B7" s="37"/>
      <c r="C7" s="38"/>
      <c r="D7" s="38"/>
      <c r="E7" s="38"/>
      <c r="F7" s="39"/>
      <c r="G7" t="s" s="40">
        <v>10</v>
      </c>
      <c r="H7" s="41"/>
      <c r="I7" t="s" s="42">
        <v>11</v>
      </c>
      <c r="J7" s="43"/>
      <c r="K7" s="44"/>
      <c r="L7" s="45"/>
      <c r="M7" s="46"/>
      <c r="N7" s="7"/>
      <c r="O7" s="7"/>
      <c r="P7" s="7"/>
    </row>
    <row r="8" ht="23" customHeight="1">
      <c r="A8" t="s" s="47">
        <v>12</v>
      </c>
      <c r="B8" s="23"/>
      <c r="C8" s="48"/>
      <c r="D8" s="48"/>
      <c r="E8" s="48"/>
      <c r="F8" s="49"/>
      <c r="G8" s="50"/>
      <c r="H8" s="51"/>
      <c r="I8" s="51"/>
      <c r="J8" s="51"/>
      <c r="K8" s="52"/>
      <c r="L8" s="45"/>
      <c r="M8" s="46"/>
      <c r="N8" s="7"/>
      <c r="O8" s="7"/>
      <c r="P8" s="7"/>
    </row>
    <row r="9" ht="23" customHeight="1">
      <c r="A9" t="s" s="47">
        <v>13</v>
      </c>
      <c r="B9" s="23"/>
      <c r="C9" s="48"/>
      <c r="D9" s="48"/>
      <c r="E9" s="48"/>
      <c r="F9" s="49"/>
      <c r="G9" t="s" s="53">
        <v>10</v>
      </c>
      <c r="H9" s="54"/>
      <c r="I9" t="s" s="55">
        <v>11</v>
      </c>
      <c r="J9" s="56"/>
      <c r="K9" s="57"/>
      <c r="L9" s="58"/>
      <c r="M9" s="7"/>
      <c r="N9" s="7"/>
      <c r="O9" s="7"/>
      <c r="P9" s="7"/>
    </row>
    <row r="10" ht="23" customHeight="1">
      <c r="A10" t="s" s="59">
        <v>14</v>
      </c>
      <c r="B10" s="60"/>
      <c r="C10" s="61"/>
      <c r="D10" s="61"/>
      <c r="E10" s="61"/>
      <c r="F10" s="62"/>
      <c r="G10" t="s" s="63">
        <v>10</v>
      </c>
      <c r="H10" s="64"/>
      <c r="I10" t="s" s="65">
        <v>11</v>
      </c>
      <c r="J10" s="66"/>
      <c r="K10" s="67"/>
      <c r="L10" s="68"/>
      <c r="M10" s="69"/>
      <c r="N10" s="7"/>
      <c r="O10" s="7"/>
      <c r="P10" s="7"/>
    </row>
    <row r="11" ht="17" customHeight="1">
      <c r="A11" s="70"/>
      <c r="B11" s="70"/>
      <c r="C11" s="70"/>
      <c r="D11" s="70"/>
      <c r="E11" s="70"/>
      <c r="F11" s="70"/>
      <c r="G11" s="70"/>
      <c r="H11" s="70"/>
      <c r="I11" s="70"/>
      <c r="J11" s="70"/>
      <c r="K11" s="71"/>
      <c r="L11" s="72"/>
      <c r="M11" s="72"/>
      <c r="N11" s="72"/>
      <c r="O11" s="72"/>
      <c r="P11" s="7"/>
    </row>
    <row r="12" ht="16" customHeight="1">
      <c r="A12" s="32"/>
      <c r="B12" s="32"/>
      <c r="C12" s="32"/>
      <c r="D12" s="32"/>
      <c r="E12" s="32"/>
      <c r="F12" s="32"/>
      <c r="G12" s="32"/>
      <c r="H12" s="32"/>
      <c r="I12" s="32"/>
      <c r="J12" s="73"/>
      <c r="K12" t="s" s="74">
        <v>15</v>
      </c>
      <c r="L12" s="75"/>
      <c r="M12" t="s" s="74">
        <v>16</v>
      </c>
      <c r="N12" s="76"/>
      <c r="O12" s="75"/>
      <c r="P12" s="77"/>
    </row>
    <row r="13" ht="219.5" customHeight="1">
      <c r="A13" t="s" s="78">
        <v>17</v>
      </c>
      <c r="B13" t="s" s="79">
        <v>18</v>
      </c>
      <c r="C13" s="80"/>
      <c r="D13" s="80"/>
      <c r="E13" s="80"/>
      <c r="F13" s="80"/>
      <c r="G13" s="80"/>
      <c r="H13" s="80"/>
      <c r="I13" s="81"/>
      <c r="J13" s="82"/>
      <c r="K13" s="83"/>
      <c r="L13" s="84"/>
      <c r="M13" t="s" s="85">
        <v>19</v>
      </c>
      <c r="N13" s="86">
        <f>SUM(C15+D15+E15+F15+G15+H15)/6</f>
        <v>0</v>
      </c>
      <c r="O13" s="87">
        <f>MAX(0,N13*0.6)</f>
        <v>0</v>
      </c>
      <c r="P13" s="58"/>
    </row>
    <row r="14" ht="22" customHeight="1">
      <c r="A14" s="88"/>
      <c r="B14" s="89"/>
      <c r="C14" t="s" s="90">
        <v>20</v>
      </c>
      <c r="D14" t="s" s="90">
        <v>21</v>
      </c>
      <c r="E14" t="s" s="90">
        <v>22</v>
      </c>
      <c r="F14" t="s" s="90">
        <v>23</v>
      </c>
      <c r="G14" t="s" s="90">
        <v>24</v>
      </c>
      <c r="H14" t="s" s="90">
        <v>25</v>
      </c>
      <c r="I14" s="91"/>
      <c r="J14" s="92"/>
      <c r="K14" s="93"/>
      <c r="L14" s="94"/>
      <c r="M14" s="95"/>
      <c r="N14" s="96"/>
      <c r="O14" s="97"/>
      <c r="P14" s="58"/>
    </row>
    <row r="15" ht="47.25" customHeight="1">
      <c r="A15" s="98"/>
      <c r="B15" s="99"/>
      <c r="C15" s="100"/>
      <c r="D15" s="100"/>
      <c r="E15" s="100"/>
      <c r="F15" s="100"/>
      <c r="G15" s="100"/>
      <c r="H15" s="100"/>
      <c r="I15" s="101"/>
      <c r="J15" s="102"/>
      <c r="K15" s="103"/>
      <c r="L15" s="104"/>
      <c r="M15" s="105"/>
      <c r="N15" s="106"/>
      <c r="O15" s="107"/>
      <c r="P15" s="58"/>
    </row>
    <row r="16" ht="126" customHeight="1">
      <c r="A16" t="s" s="78">
        <v>26</v>
      </c>
      <c r="B16" t="s" s="108">
        <v>27</v>
      </c>
      <c r="C16" s="80"/>
      <c r="D16" s="80"/>
      <c r="E16" s="80"/>
      <c r="F16" s="80"/>
      <c r="G16" s="80"/>
      <c r="H16" s="80"/>
      <c r="I16" s="80"/>
      <c r="J16" s="109"/>
      <c r="K16" s="110"/>
      <c r="L16" s="111"/>
      <c r="M16" t="s" s="112">
        <v>28</v>
      </c>
      <c r="N16" s="113"/>
      <c r="O16" s="87">
        <f>MAX(0,(N16-N17)*0.25)</f>
        <v>0</v>
      </c>
      <c r="P16" s="58"/>
    </row>
    <row r="17" ht="29.25" customHeight="1">
      <c r="A17" s="98"/>
      <c r="B17" t="s" s="114">
        <v>29</v>
      </c>
      <c r="C17" s="115"/>
      <c r="D17" s="116"/>
      <c r="E17" s="116"/>
      <c r="F17" s="116"/>
      <c r="G17" s="116"/>
      <c r="H17" s="116"/>
      <c r="I17" s="117"/>
      <c r="J17" s="31"/>
      <c r="K17" s="118"/>
      <c r="L17" s="119"/>
      <c r="M17" s="120"/>
      <c r="N17" s="121">
        <f>SUM(D17:H17)</f>
        <v>0</v>
      </c>
      <c r="O17" s="122"/>
      <c r="P17" s="58"/>
    </row>
    <row r="18" ht="129" customHeight="1">
      <c r="A18" t="s" s="78">
        <v>30</v>
      </c>
      <c r="B18" t="s" s="108">
        <v>31</v>
      </c>
      <c r="C18" s="80"/>
      <c r="D18" s="80"/>
      <c r="E18" s="80"/>
      <c r="F18" s="80"/>
      <c r="G18" s="80"/>
      <c r="H18" s="80"/>
      <c r="I18" s="80"/>
      <c r="J18" s="109"/>
      <c r="K18" s="123"/>
      <c r="L18" s="124"/>
      <c r="M18" t="s" s="112">
        <v>32</v>
      </c>
      <c r="N18" s="113"/>
      <c r="O18" s="87">
        <f>MAX(0,(N18-N19)*0.15)</f>
        <v>0</v>
      </c>
      <c r="P18" s="58"/>
    </row>
    <row r="19" ht="22.5" customHeight="1">
      <c r="A19" s="98"/>
      <c r="B19" t="s" s="114">
        <v>29</v>
      </c>
      <c r="C19" s="115"/>
      <c r="D19" s="116"/>
      <c r="E19" s="116"/>
      <c r="F19" s="116"/>
      <c r="G19" s="116"/>
      <c r="H19" s="116"/>
      <c r="I19" s="117"/>
      <c r="J19" s="31"/>
      <c r="K19" s="118"/>
      <c r="L19" s="119"/>
      <c r="M19" s="120"/>
      <c r="N19" s="121">
        <f>SUM(D19:H19)</f>
        <v>0</v>
      </c>
      <c r="O19" s="122"/>
      <c r="P19" s="58"/>
    </row>
    <row r="20" ht="17" customHeight="1">
      <c r="A20" s="125"/>
      <c r="B20" s="125"/>
      <c r="C20" s="125"/>
      <c r="D20" s="125"/>
      <c r="E20" s="125"/>
      <c r="F20" s="125"/>
      <c r="G20" s="125"/>
      <c r="H20" s="125"/>
      <c r="I20" s="125"/>
      <c r="J20" s="125"/>
      <c r="K20" s="126"/>
      <c r="L20" s="126"/>
      <c r="M20" s="127"/>
      <c r="N20" s="118"/>
      <c r="O20" s="118"/>
      <c r="P20" s="7"/>
    </row>
    <row r="21" ht="24" customHeight="1">
      <c r="A21" s="7"/>
      <c r="B21" s="7"/>
      <c r="C21" s="7"/>
      <c r="D21" s="7"/>
      <c r="E21" s="7"/>
      <c r="F21" s="7"/>
      <c r="G21" s="7"/>
      <c r="H21" s="7"/>
      <c r="I21" s="7"/>
      <c r="J21" s="128"/>
      <c r="K21" t="s" s="129">
        <v>33</v>
      </c>
      <c r="L21" s="130"/>
      <c r="M21" s="130"/>
      <c r="N21" s="131"/>
      <c r="O21" s="132">
        <f>SUM(O13:O18)</f>
        <v>0</v>
      </c>
      <c r="P21" s="58"/>
    </row>
    <row r="22" ht="18.75" customHeight="1">
      <c r="A22" s="7"/>
      <c r="B22" s="7"/>
      <c r="C22" s="7"/>
      <c r="D22" s="7"/>
      <c r="E22" s="7"/>
      <c r="F22" s="7"/>
      <c r="G22" s="7"/>
      <c r="H22" s="7"/>
      <c r="I22" s="7"/>
      <c r="J22" s="7"/>
      <c r="K22" s="70"/>
      <c r="L22" s="70"/>
      <c r="M22" s="70"/>
      <c r="N22" s="70"/>
      <c r="O22" s="70"/>
      <c r="P22" s="7"/>
    </row>
    <row r="23" ht="8.25" customHeight="1">
      <c r="A23" s="7"/>
      <c r="B23" s="12"/>
      <c r="C23" s="12"/>
      <c r="D23" s="12"/>
      <c r="E23" s="12"/>
      <c r="F23" s="12"/>
      <c r="G23" s="7"/>
      <c r="H23" s="7"/>
      <c r="I23" s="7"/>
      <c r="J23" s="7"/>
      <c r="K23" s="12"/>
      <c r="L23" s="12"/>
      <c r="M23" s="12"/>
      <c r="N23" s="12"/>
      <c r="O23" s="12"/>
      <c r="P23" s="12"/>
    </row>
    <row r="24" ht="21.5" customHeight="1">
      <c r="A24" t="s" s="133">
        <v>34</v>
      </c>
      <c r="B24" s="134"/>
      <c r="C24" s="134"/>
      <c r="D24" s="134"/>
      <c r="E24" s="134"/>
      <c r="F24" s="20"/>
      <c r="G24" s="17"/>
      <c r="H24" s="7"/>
      <c r="I24" s="7"/>
      <c r="J24" t="s" s="133">
        <v>35</v>
      </c>
      <c r="K24" s="135"/>
      <c r="L24" s="136"/>
      <c r="M24" s="135"/>
      <c r="N24" s="135"/>
      <c r="O24" s="136"/>
      <c r="P24" s="137"/>
    </row>
    <row r="25" ht="18" customHeight="1">
      <c r="A25" s="29"/>
      <c r="B25" s="29"/>
      <c r="C25" s="29"/>
      <c r="D25" s="29"/>
      <c r="E25" s="29"/>
      <c r="F25" s="29"/>
      <c r="G25" s="7"/>
      <c r="H25" s="7"/>
      <c r="I25" s="7"/>
      <c r="J25" s="29"/>
      <c r="K25" s="29"/>
      <c r="L25" s="29"/>
      <c r="M25" s="29"/>
      <c r="N25" s="29"/>
      <c r="O25" s="29"/>
      <c r="P25" s="29"/>
    </row>
    <row r="26" ht="18" customHeight="1">
      <c r="A26" s="7"/>
      <c r="B26" s="7"/>
      <c r="C26" s="7"/>
      <c r="D26" s="7"/>
      <c r="E26" s="7"/>
      <c r="F26" s="7"/>
      <c r="G26" s="7"/>
      <c r="H26" s="7"/>
      <c r="I26" s="7"/>
      <c r="J26" s="7"/>
      <c r="K26" s="7"/>
      <c r="L26" s="7"/>
      <c r="M26" s="7"/>
      <c r="N26" s="7"/>
      <c r="O26" s="7"/>
      <c r="P26" s="7"/>
    </row>
    <row r="27" ht="13" customHeight="1">
      <c r="A27" s="7"/>
      <c r="B27" s="7"/>
      <c r="C27" s="7"/>
      <c r="D27" s="7"/>
      <c r="E27" s="7"/>
      <c r="F27" s="138"/>
      <c r="G27" s="7"/>
      <c r="H27" s="139"/>
      <c r="I27" s="139"/>
      <c r="J27" s="139"/>
      <c r="K27" s="140"/>
      <c r="L27" s="141"/>
      <c r="M27" s="142"/>
      <c r="N27" s="7"/>
      <c r="O27" s="7"/>
      <c r="P27" s="7"/>
    </row>
    <row r="28" ht="13" customHeight="1">
      <c r="A28" s="7"/>
      <c r="B28" s="7"/>
      <c r="C28" s="7"/>
      <c r="D28" s="7"/>
      <c r="E28" s="7"/>
      <c r="F28" s="138"/>
      <c r="G28" s="7"/>
      <c r="H28" s="139"/>
      <c r="I28" s="139"/>
      <c r="J28" s="139"/>
      <c r="K28" s="140"/>
      <c r="L28" s="141"/>
      <c r="M28" s="142"/>
      <c r="N28" s="7"/>
      <c r="O28" s="7"/>
      <c r="P28" s="7"/>
    </row>
  </sheetData>
  <mergeCells count="21">
    <mergeCell ref="O13:O15"/>
    <mergeCell ref="A3:I3"/>
    <mergeCell ref="C4:F4"/>
    <mergeCell ref="M4:N4"/>
    <mergeCell ref="C5:F5"/>
    <mergeCell ref="G8:K8"/>
    <mergeCell ref="K12:L12"/>
    <mergeCell ref="M12:O12"/>
    <mergeCell ref="A13:A15"/>
    <mergeCell ref="B13:J13"/>
    <mergeCell ref="K13:L15"/>
    <mergeCell ref="M13:M15"/>
    <mergeCell ref="N13:N15"/>
    <mergeCell ref="K21:N21"/>
    <mergeCell ref="A16:A17"/>
    <mergeCell ref="B16:J16"/>
    <mergeCell ref="B17:C17"/>
    <mergeCell ref="A18:A19"/>
    <mergeCell ref="B18:J18"/>
    <mergeCell ref="K18:L18"/>
    <mergeCell ref="B19:C19"/>
  </mergeCells>
  <pageMargins left="0.625926" right="0.15748" top="0.484252" bottom="0.393701" header="0.433071" footer="0.19685"/>
  <pageSetup firstPageNumber="1" fitToHeight="1" fitToWidth="1" scale="75" useFirstPageNumber="0" orientation="portrait" pageOrder="downThenOver"/>
  <headerFooter>
    <oddHeader>&amp;R&amp;"Verdana,Bold"&amp;12&amp;K000000JUDGE A</oddHead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dimension ref="A1:N38"/>
  <sheetViews>
    <sheetView workbookViewId="0" showGridLines="0" defaultGridColor="1"/>
  </sheetViews>
  <sheetFormatPr defaultColWidth="9.16667" defaultRowHeight="13" customHeight="1" outlineLevelRow="0" outlineLevelCol="0"/>
  <cols>
    <col min="1" max="1" width="4.17188" style="220" customWidth="1"/>
    <col min="2" max="2" width="7.5" style="220" customWidth="1"/>
    <col min="3" max="3" width="9.17188" style="220" customWidth="1"/>
    <col min="4" max="4" width="2.67188" style="220" customWidth="1"/>
    <col min="5" max="7" width="7.35156" style="220" customWidth="1"/>
    <col min="8" max="8" width="5.67188" style="220" customWidth="1"/>
    <col min="9" max="9" width="7.35156" style="220" customWidth="1"/>
    <col min="10" max="10" width="7.67188" style="220" customWidth="1"/>
    <col min="11" max="11" width="7.85156" style="220" customWidth="1"/>
    <col min="12" max="12" width="7.5" style="220" customWidth="1"/>
    <col min="13" max="14" width="9.17188" style="220" customWidth="1"/>
    <col min="15" max="16384" width="9.17188" style="220" customWidth="1"/>
  </cols>
  <sheetData>
    <row r="1" ht="35.25" customHeight="1">
      <c r="A1" s="7"/>
      <c r="B1" s="7"/>
      <c r="C1" s="7"/>
      <c r="D1" s="7"/>
      <c r="E1" s="7"/>
      <c r="F1" s="7"/>
      <c r="G1" s="7"/>
      <c r="H1" s="7"/>
      <c r="I1" s="7"/>
      <c r="J1" s="7"/>
      <c r="K1" s="7"/>
      <c r="L1" s="7"/>
      <c r="M1" s="7"/>
      <c r="N1" s="7"/>
    </row>
    <row r="2" ht="21.75" customHeight="1">
      <c r="A2" s="26"/>
      <c r="B2" s="7"/>
      <c r="C2" s="12"/>
      <c r="D2" s="12"/>
      <c r="E2" s="12"/>
      <c r="F2" s="12"/>
      <c r="G2" s="12"/>
      <c r="H2" s="7"/>
      <c r="I2" s="221"/>
      <c r="J2" s="34"/>
      <c r="K2" s="34"/>
      <c r="L2" s="222"/>
      <c r="M2" s="7"/>
      <c r="N2" s="7"/>
    </row>
    <row r="3" ht="24" customHeight="1">
      <c r="A3" t="s" s="13">
        <v>6</v>
      </c>
      <c r="B3" s="14"/>
      <c r="C3" s="15"/>
      <c r="D3" s="15"/>
      <c r="E3" s="15"/>
      <c r="F3" s="15"/>
      <c r="G3" s="16"/>
      <c r="H3" s="149"/>
      <c r="I3" s="26"/>
      <c r="J3" t="s" s="223">
        <v>54</v>
      </c>
      <c r="K3" s="221"/>
      <c r="L3" s="221"/>
      <c r="M3" s="7"/>
      <c r="N3" s="7"/>
    </row>
    <row r="4" ht="24" customHeight="1">
      <c r="A4" t="s" s="22">
        <v>8</v>
      </c>
      <c r="B4" s="23"/>
      <c r="C4" s="24"/>
      <c r="D4" s="24"/>
      <c r="E4" s="24"/>
      <c r="F4" s="24"/>
      <c r="G4" s="25"/>
      <c r="H4" s="150"/>
      <c r="I4" s="224"/>
      <c r="J4" s="26"/>
      <c r="K4" s="26"/>
      <c r="L4" s="26"/>
      <c r="M4" s="7"/>
      <c r="N4" s="7"/>
    </row>
    <row r="5" ht="8" customHeight="1">
      <c r="A5" s="30"/>
      <c r="B5" s="31"/>
      <c r="C5" s="31"/>
      <c r="D5" s="31"/>
      <c r="E5" s="31"/>
      <c r="F5" s="31"/>
      <c r="G5" s="60"/>
      <c r="H5" s="151"/>
      <c r="I5" s="152"/>
      <c r="J5" s="33"/>
      <c r="K5" s="153"/>
      <c r="L5" s="225"/>
      <c r="M5" s="7"/>
      <c r="N5" s="7"/>
    </row>
    <row r="6" ht="25" customHeight="1">
      <c r="A6" t="s" s="36">
        <v>9</v>
      </c>
      <c r="B6" s="37"/>
      <c r="C6" s="38"/>
      <c r="D6" s="38"/>
      <c r="E6" s="38"/>
      <c r="F6" s="38"/>
      <c r="G6" s="39"/>
      <c r="H6" t="s" s="40">
        <v>10</v>
      </c>
      <c r="I6" s="41"/>
      <c r="J6" t="s" s="42">
        <v>11</v>
      </c>
      <c r="K6" s="154"/>
      <c r="L6" s="44"/>
      <c r="M6" s="58"/>
      <c r="N6" s="7"/>
    </row>
    <row r="7" ht="25" customHeight="1">
      <c r="A7" t="s" s="47">
        <v>12</v>
      </c>
      <c r="B7" s="23"/>
      <c r="C7" s="48"/>
      <c r="D7" s="48"/>
      <c r="E7" s="48"/>
      <c r="F7" s="48"/>
      <c r="G7" s="49"/>
      <c r="H7" s="226"/>
      <c r="I7" s="227"/>
      <c r="J7" s="227"/>
      <c r="K7" s="227"/>
      <c r="L7" s="228"/>
      <c r="M7" s="58"/>
      <c r="N7" s="7"/>
    </row>
    <row r="8" ht="25" customHeight="1">
      <c r="A8" t="s" s="47">
        <v>13</v>
      </c>
      <c r="B8" s="23"/>
      <c r="C8" s="48"/>
      <c r="D8" s="48"/>
      <c r="E8" s="48"/>
      <c r="F8" s="48"/>
      <c r="G8" s="49"/>
      <c r="H8" t="s" s="53">
        <v>10</v>
      </c>
      <c r="I8" s="54"/>
      <c r="J8" t="s" s="55">
        <v>11</v>
      </c>
      <c r="K8" s="155"/>
      <c r="L8" s="57"/>
      <c r="M8" s="58"/>
      <c r="N8" s="7"/>
    </row>
    <row r="9" ht="25" customHeight="1">
      <c r="A9" t="s" s="59">
        <v>14</v>
      </c>
      <c r="B9" s="60"/>
      <c r="C9" s="61"/>
      <c r="D9" s="61"/>
      <c r="E9" s="61"/>
      <c r="F9" s="61"/>
      <c r="G9" s="62"/>
      <c r="H9" t="s" s="63">
        <v>10</v>
      </c>
      <c r="I9" s="64"/>
      <c r="J9" t="s" s="65">
        <v>11</v>
      </c>
      <c r="K9" s="156"/>
      <c r="L9" s="67"/>
      <c r="M9" s="58"/>
      <c r="N9" s="7"/>
    </row>
    <row r="10" ht="9" customHeight="1">
      <c r="A10" s="70"/>
      <c r="B10" s="70"/>
      <c r="C10" s="70"/>
      <c r="D10" s="70"/>
      <c r="E10" s="70"/>
      <c r="F10" s="70"/>
      <c r="G10" s="158"/>
      <c r="H10" s="161"/>
      <c r="I10" s="161"/>
      <c r="J10" s="161"/>
      <c r="K10" s="161"/>
      <c r="L10" s="161"/>
      <c r="M10" s="17"/>
      <c r="N10" s="7"/>
    </row>
    <row r="11" ht="24.75" customHeight="1">
      <c r="A11" s="72"/>
      <c r="B11" s="72"/>
      <c r="C11" s="72"/>
      <c r="D11" s="72"/>
      <c r="E11" s="72"/>
      <c r="F11" s="72"/>
      <c r="G11" s="72"/>
      <c r="H11" s="163"/>
      <c r="I11" s="163"/>
      <c r="J11" s="163"/>
      <c r="K11" s="163"/>
      <c r="L11" s="163"/>
      <c r="M11" s="7"/>
      <c r="N11" s="7"/>
    </row>
    <row r="12" ht="17" customHeight="1">
      <c r="A12" t="s" s="229">
        <v>55</v>
      </c>
      <c r="B12" s="230"/>
      <c r="C12" s="231"/>
      <c r="D12" s="232"/>
      <c r="E12" s="232"/>
      <c r="F12" s="232"/>
      <c r="G12" s="232"/>
      <c r="H12" s="232"/>
      <c r="I12" s="232"/>
      <c r="J12" s="232"/>
      <c r="K12" s="232"/>
      <c r="L12" s="233"/>
      <c r="M12" s="77"/>
      <c r="N12" s="7"/>
    </row>
    <row r="13" ht="18" customHeight="1">
      <c r="A13" s="234"/>
      <c r="B13" s="235"/>
      <c r="C13" s="236"/>
      <c r="D13" s="237"/>
      <c r="E13" s="237"/>
      <c r="F13" s="237"/>
      <c r="G13" s="237"/>
      <c r="H13" s="237"/>
      <c r="I13" s="237"/>
      <c r="J13" s="237"/>
      <c r="K13" s="237"/>
      <c r="L13" s="238"/>
      <c r="M13" s="77"/>
      <c r="N13" s="7"/>
    </row>
    <row r="14" ht="63" customHeight="1">
      <c r="A14" s="239"/>
      <c r="B14" s="240"/>
      <c r="C14" s="241"/>
      <c r="D14" s="242"/>
      <c r="E14" s="242"/>
      <c r="F14" s="242"/>
      <c r="G14" s="242"/>
      <c r="H14" s="242"/>
      <c r="I14" s="242"/>
      <c r="J14" s="242"/>
      <c r="K14" s="237"/>
      <c r="L14" s="243"/>
      <c r="M14" s="77"/>
      <c r="N14" s="7"/>
    </row>
    <row r="15" ht="18" customHeight="1">
      <c r="A15" t="s" s="244">
        <v>56</v>
      </c>
      <c r="B15" s="245"/>
      <c r="C15" s="245"/>
      <c r="D15" s="246"/>
      <c r="E15" s="247"/>
      <c r="F15" s="247"/>
      <c r="G15" s="247"/>
      <c r="H15" s="247"/>
      <c r="I15" s="247"/>
      <c r="J15" s="247"/>
      <c r="K15" s="248"/>
      <c r="L15" s="249"/>
      <c r="M15" s="77"/>
      <c r="N15" s="7"/>
    </row>
    <row r="16" ht="24" customHeight="1">
      <c r="A16" t="s" s="250">
        <v>57</v>
      </c>
      <c r="B16" s="29"/>
      <c r="C16" s="29"/>
      <c r="D16" s="29"/>
      <c r="E16" s="29"/>
      <c r="F16" s="29"/>
      <c r="G16" s="29"/>
      <c r="H16" s="29"/>
      <c r="I16" s="29"/>
      <c r="J16" s="29"/>
      <c r="K16" s="245"/>
      <c r="L16" s="29"/>
      <c r="M16" s="7"/>
      <c r="N16" s="7"/>
    </row>
    <row r="17" ht="15" customHeight="1">
      <c r="A17" s="7"/>
      <c r="B17" s="72"/>
      <c r="C17" s="72"/>
      <c r="D17" s="72"/>
      <c r="E17" s="72"/>
      <c r="F17" s="72"/>
      <c r="G17" s="176"/>
      <c r="H17" t="s" s="251">
        <v>58</v>
      </c>
      <c r="I17" s="145"/>
      <c r="J17" s="176"/>
      <c r="K17" t="s" s="170">
        <v>40</v>
      </c>
      <c r="L17" s="77"/>
      <c r="M17" s="7"/>
      <c r="N17" s="7"/>
    </row>
    <row r="18" ht="15" customHeight="1">
      <c r="A18" s="176"/>
      <c r="B18" t="s" s="252">
        <v>59</v>
      </c>
      <c r="C18" s="253"/>
      <c r="D18" s="254"/>
      <c r="E18" s="255"/>
      <c r="F18" s="256">
        <v>0.9</v>
      </c>
      <c r="G18" s="257"/>
      <c r="H18" s="258">
        <f>E18</f>
        <v>0</v>
      </c>
      <c r="I18" s="77"/>
      <c r="J18" s="176"/>
      <c r="K18" s="256">
        <f>F18*H18</f>
        <v>0</v>
      </c>
      <c r="L18" s="77"/>
      <c r="M18" s="7"/>
      <c r="N18" s="7"/>
    </row>
    <row r="19" ht="15" customHeight="1">
      <c r="A19" s="176"/>
      <c r="B19" t="s" s="252">
        <v>60</v>
      </c>
      <c r="C19" s="253"/>
      <c r="D19" s="254"/>
      <c r="E19" s="255"/>
      <c r="F19" s="256">
        <v>0.4</v>
      </c>
      <c r="G19" s="257"/>
      <c r="H19" s="258">
        <f>E19</f>
        <v>0</v>
      </c>
      <c r="I19" s="77"/>
      <c r="J19" s="176"/>
      <c r="K19" s="256">
        <f>F19*H19</f>
        <v>0</v>
      </c>
      <c r="L19" s="77"/>
      <c r="M19" s="7"/>
      <c r="N19" s="7"/>
    </row>
    <row r="20" ht="15" customHeight="1">
      <c r="A20" s="176"/>
      <c r="B20" t="s" s="252">
        <v>61</v>
      </c>
      <c r="C20" s="253"/>
      <c r="D20" s="254"/>
      <c r="E20" s="255"/>
      <c r="F20" s="256">
        <v>0.3</v>
      </c>
      <c r="G20" s="257"/>
      <c r="H20" s="258">
        <f>E20</f>
        <v>0</v>
      </c>
      <c r="I20" s="77"/>
      <c r="J20" s="176"/>
      <c r="K20" s="256">
        <f>F20*H20</f>
        <v>0</v>
      </c>
      <c r="L20" s="77"/>
      <c r="M20" s="7"/>
      <c r="N20" s="7"/>
    </row>
    <row r="21" ht="14" customHeight="1">
      <c r="A21" s="176"/>
      <c r="B21" t="s" s="259">
        <v>62</v>
      </c>
      <c r="C21" s="245"/>
      <c r="D21" s="246"/>
      <c r="E21" s="260">
        <f>SUM(E18:E20)</f>
        <v>0</v>
      </c>
      <c r="F21" s="261"/>
      <c r="G21" s="32"/>
      <c r="H21" s="31"/>
      <c r="I21" s="32"/>
      <c r="J21" s="32"/>
      <c r="K21" s="262"/>
      <c r="L21" s="7"/>
      <c r="M21" s="7"/>
      <c r="N21" s="7"/>
    </row>
    <row r="22" ht="21" customHeight="1">
      <c r="A22" s="7"/>
      <c r="B22" s="29"/>
      <c r="C22" s="29"/>
      <c r="D22" s="29"/>
      <c r="E22" s="29"/>
      <c r="F22" s="128"/>
      <c r="G22" t="s" s="263">
        <v>63</v>
      </c>
      <c r="H22" s="118"/>
      <c r="I22" s="118"/>
      <c r="J22" s="264"/>
      <c r="K22" s="121">
        <f>IF(SUM(K18:K20)&gt;9,9,SUM(K18:K20))</f>
        <v>0</v>
      </c>
      <c r="L22" s="265">
        <v>0.3</v>
      </c>
      <c r="M22" s="7"/>
      <c r="N22" s="7"/>
    </row>
    <row r="23" ht="21" customHeight="1">
      <c r="A23" s="7"/>
      <c r="B23" s="7"/>
      <c r="C23" s="7"/>
      <c r="D23" s="7"/>
      <c r="E23" s="7"/>
      <c r="F23" s="7"/>
      <c r="G23" t="s" s="266">
        <v>64</v>
      </c>
      <c r="H23" s="70"/>
      <c r="I23" s="70"/>
      <c r="J23" s="267"/>
      <c r="K23" s="268"/>
      <c r="L23" s="269"/>
      <c r="M23" s="7"/>
      <c r="N23" s="7"/>
    </row>
    <row r="24" ht="23.25" customHeight="1">
      <c r="A24" t="s" s="270">
        <v>65</v>
      </c>
      <c r="B24" s="7"/>
      <c r="C24" s="7"/>
      <c r="D24" s="7"/>
      <c r="E24" s="12"/>
      <c r="F24" s="7"/>
      <c r="G24" s="7"/>
      <c r="H24" s="12"/>
      <c r="I24" s="7"/>
      <c r="J24" s="7"/>
      <c r="K24" s="7"/>
      <c r="L24" s="7"/>
      <c r="M24" s="7"/>
      <c r="N24" s="7"/>
    </row>
    <row r="25" ht="13.5" customHeight="1">
      <c r="A25" s="7"/>
      <c r="B25" t="s" s="271">
        <v>66</v>
      </c>
      <c r="C25" s="72"/>
      <c r="D25" s="14"/>
      <c r="E25" s="164"/>
      <c r="F25" s="272"/>
      <c r="G25" s="14"/>
      <c r="H25" s="273"/>
      <c r="I25" s="274"/>
      <c r="J25" s="275"/>
      <c r="K25" s="276"/>
      <c r="L25" s="7"/>
      <c r="M25" s="7"/>
      <c r="N25" s="7"/>
    </row>
    <row r="26" ht="15" customHeight="1">
      <c r="A26" s="176"/>
      <c r="B26" t="s" s="244">
        <v>67</v>
      </c>
      <c r="C26" s="277"/>
      <c r="D26" s="254"/>
      <c r="E26" s="255"/>
      <c r="F26" t="s" s="244">
        <v>68</v>
      </c>
      <c r="G26" s="254"/>
      <c r="H26" s="258">
        <f>E21</f>
        <v>0</v>
      </c>
      <c r="I26" s="256">
        <f>_xlfn.IFERROR(IF(ROUND(E26/H26,3)&gt;10,10,ROUND(E26/H26,3)),10)</f>
        <v>10</v>
      </c>
      <c r="J26" s="278"/>
      <c r="K26" s="256">
        <f>10-I26</f>
        <v>0</v>
      </c>
      <c r="L26" s="77"/>
      <c r="M26" s="7"/>
      <c r="N26" s="7"/>
    </row>
    <row r="27" ht="8.25" customHeight="1">
      <c r="A27" s="7"/>
      <c r="B27" s="29"/>
      <c r="C27" s="29"/>
      <c r="D27" s="279"/>
      <c r="E27" s="280"/>
      <c r="F27" s="281"/>
      <c r="G27" s="279"/>
      <c r="H27" s="282"/>
      <c r="I27" s="283"/>
      <c r="J27" s="275"/>
      <c r="K27" s="284"/>
      <c r="L27" s="7"/>
      <c r="M27" s="7"/>
      <c r="N27" s="7"/>
    </row>
    <row r="28" ht="12" customHeight="1">
      <c r="A28" s="7"/>
      <c r="B28" s="7"/>
      <c r="C28" s="7"/>
      <c r="D28" s="187"/>
      <c r="E28" s="164"/>
      <c r="F28" s="272"/>
      <c r="G28" s="14"/>
      <c r="H28" s="164"/>
      <c r="I28" s="274"/>
      <c r="J28" s="285"/>
      <c r="K28" s="286"/>
      <c r="L28" s="7"/>
      <c r="M28" s="7"/>
      <c r="N28" s="7"/>
    </row>
    <row r="29" ht="15" customHeight="1">
      <c r="A29" s="7"/>
      <c r="B29" s="7"/>
      <c r="C29" s="7"/>
      <c r="D29" s="176"/>
      <c r="E29" t="s" s="287">
        <v>56</v>
      </c>
      <c r="F29" s="245"/>
      <c r="G29" s="288"/>
      <c r="H29" s="288"/>
      <c r="I29" s="288"/>
      <c r="J29" s="289"/>
      <c r="K29" s="256">
        <f>E15+F15+G15+H15+I15+J15</f>
        <v>0</v>
      </c>
      <c r="L29" s="77"/>
      <c r="M29" s="7"/>
      <c r="N29" s="7"/>
    </row>
    <row r="30" ht="8" customHeight="1">
      <c r="A30" s="7"/>
      <c r="B30" s="7"/>
      <c r="C30" s="7"/>
      <c r="D30" s="187"/>
      <c r="E30" s="280"/>
      <c r="F30" s="281"/>
      <c r="G30" s="60"/>
      <c r="H30" s="290"/>
      <c r="I30" s="291"/>
      <c r="J30" s="31"/>
      <c r="K30" s="31"/>
      <c r="L30" s="292"/>
      <c r="M30" s="7"/>
      <c r="N30" s="7"/>
    </row>
    <row r="31" ht="20.25" customHeight="1">
      <c r="A31" s="7"/>
      <c r="B31" s="7"/>
      <c r="C31" s="7"/>
      <c r="D31" s="7"/>
      <c r="E31" s="293"/>
      <c r="F31" s="128"/>
      <c r="G31" t="s" s="263">
        <v>69</v>
      </c>
      <c r="H31" s="118"/>
      <c r="I31" s="118"/>
      <c r="J31" s="294"/>
      <c r="K31" s="121">
        <f>K26-K29</f>
        <v>0</v>
      </c>
      <c r="L31" s="265">
        <v>0.7</v>
      </c>
      <c r="M31" s="7"/>
      <c r="N31" s="7"/>
    </row>
    <row r="32" ht="11.25" customHeight="1">
      <c r="A32" s="7"/>
      <c r="B32" s="7"/>
      <c r="C32" s="7"/>
      <c r="D32" s="7"/>
      <c r="E32" s="7"/>
      <c r="F32" s="7"/>
      <c r="G32" s="70"/>
      <c r="H32" s="70"/>
      <c r="I32" s="118"/>
      <c r="J32" s="118"/>
      <c r="K32" s="118"/>
      <c r="L32" s="32"/>
      <c r="M32" s="7"/>
      <c r="N32" s="7"/>
    </row>
    <row r="33" ht="24" customHeight="1">
      <c r="A33" s="7"/>
      <c r="B33" s="7"/>
      <c r="C33" s="7"/>
      <c r="D33" s="7"/>
      <c r="E33" s="7"/>
      <c r="F33" s="7"/>
      <c r="G33" s="7"/>
      <c r="H33" s="128"/>
      <c r="I33" t="s" s="295">
        <v>70</v>
      </c>
      <c r="J33" s="296"/>
      <c r="K33" s="297"/>
      <c r="L33" s="298">
        <f>ROUND(K22*0.3,3)+ROUND(K31*0.7,3)</f>
        <v>0</v>
      </c>
      <c r="M33" s="58"/>
      <c r="N33" s="7"/>
    </row>
    <row r="34" ht="13" customHeight="1">
      <c r="A34" s="7"/>
      <c r="B34" s="7"/>
      <c r="C34" s="7"/>
      <c r="D34" s="7"/>
      <c r="E34" s="7"/>
      <c r="F34" s="7"/>
      <c r="G34" s="7"/>
      <c r="H34" s="7"/>
      <c r="I34" s="70"/>
      <c r="J34" s="70"/>
      <c r="K34" s="70"/>
      <c r="L34" s="70"/>
      <c r="M34" s="7"/>
      <c r="N34" s="7"/>
    </row>
    <row r="35" ht="13" customHeight="1">
      <c r="A35" s="7"/>
      <c r="B35" s="7"/>
      <c r="C35" s="7"/>
      <c r="D35" s="7"/>
      <c r="E35" s="7"/>
      <c r="F35" s="7"/>
      <c r="G35" s="7"/>
      <c r="H35" s="7"/>
      <c r="I35" s="7"/>
      <c r="J35" s="7"/>
      <c r="K35" s="7"/>
      <c r="L35" s="7"/>
      <c r="M35" s="7"/>
      <c r="N35" s="7"/>
    </row>
    <row r="36" ht="21" customHeight="1">
      <c r="A36" s="7"/>
      <c r="B36" s="12"/>
      <c r="C36" s="12"/>
      <c r="D36" s="12"/>
      <c r="E36" s="12"/>
      <c r="F36" s="12"/>
      <c r="G36" s="7"/>
      <c r="H36" s="12"/>
      <c r="I36" s="12"/>
      <c r="J36" s="12"/>
      <c r="K36" s="12"/>
      <c r="L36" s="12"/>
      <c r="M36" s="7"/>
      <c r="N36" s="7"/>
    </row>
    <row r="37" ht="19.5" customHeight="1">
      <c r="A37" t="s" s="133">
        <v>34</v>
      </c>
      <c r="B37" s="134"/>
      <c r="C37" s="134"/>
      <c r="D37" s="134"/>
      <c r="E37" s="134"/>
      <c r="F37" s="20"/>
      <c r="G37" t="s" s="299">
        <v>35</v>
      </c>
      <c r="H37" s="135"/>
      <c r="I37" s="136"/>
      <c r="J37" s="135"/>
      <c r="K37" s="135"/>
      <c r="L37" s="135"/>
      <c r="M37" s="17"/>
      <c r="N37" s="7"/>
    </row>
    <row r="38" ht="17" customHeight="1">
      <c r="A38" s="29"/>
      <c r="B38" s="29"/>
      <c r="C38" s="29"/>
      <c r="D38" s="29"/>
      <c r="E38" s="29"/>
      <c r="F38" s="29"/>
      <c r="G38" s="29"/>
      <c r="H38" s="29"/>
      <c r="I38" s="29"/>
      <c r="J38" s="29"/>
      <c r="K38" s="29"/>
      <c r="L38" s="29"/>
      <c r="M38" s="7"/>
      <c r="N38" s="7"/>
    </row>
  </sheetData>
  <mergeCells count="7">
    <mergeCell ref="A12:B14"/>
    <mergeCell ref="C12:L14"/>
    <mergeCell ref="G29:J29"/>
    <mergeCell ref="J2:K2"/>
    <mergeCell ref="C3:F3"/>
    <mergeCell ref="J3:L3"/>
    <mergeCell ref="C4:F4"/>
  </mergeCells>
  <pageMargins left="0.787402" right="0.15748" top="0.984252" bottom="0.393701" header="0.683071" footer="0.19685"/>
  <pageSetup firstPageNumber="1" fitToHeight="1" fitToWidth="1" scale="92" useFirstPageNumber="0" orientation="portrait" pageOrder="downThenOver"/>
  <headerFooter>
    <oddHeader>&amp;R&amp;"Verdana,Bold"&amp;12&amp;K000000JUDGE B</oddHeader>
    <oddFooter>&amp;C&amp;"Helvetica Neue,Regular"&amp;12&amp;K000000&amp;P</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dimension ref="A1:P28"/>
  <sheetViews>
    <sheetView workbookViewId="0" showGridLines="0" defaultGridColor="1"/>
  </sheetViews>
  <sheetFormatPr defaultColWidth="9.16667" defaultRowHeight="13" customHeight="1" outlineLevelRow="0" outlineLevelCol="0"/>
  <cols>
    <col min="1" max="1" width="5.67188" style="300" customWidth="1"/>
    <col min="2" max="3" width="9.17188" style="300" customWidth="1"/>
    <col min="4" max="4" width="2.67188" style="300" customWidth="1"/>
    <col min="5" max="6" width="7.35156" style="300" customWidth="1"/>
    <col min="7" max="7" width="7" style="300" customWidth="1"/>
    <col min="8" max="8" width="12.3516" style="300" customWidth="1"/>
    <col min="9" max="10" width="7.35156" style="300" customWidth="1"/>
    <col min="11" max="11" width="10.6719" style="300" customWidth="1"/>
    <col min="12" max="16" width="9.17188" style="300" customWidth="1"/>
    <col min="17" max="16384" width="9.17188" style="300" customWidth="1"/>
  </cols>
  <sheetData>
    <row r="1" ht="24" customHeight="1">
      <c r="A1" s="7"/>
      <c r="B1" s="7"/>
      <c r="C1" s="7"/>
      <c r="D1" s="7"/>
      <c r="E1" s="7"/>
      <c r="F1" s="7"/>
      <c r="G1" s="7"/>
      <c r="H1" s="7"/>
      <c r="I1" s="7"/>
      <c r="J1" s="7"/>
      <c r="K1" s="7"/>
      <c r="L1" s="7"/>
      <c r="M1" s="7"/>
      <c r="N1" s="7"/>
      <c r="O1" s="7"/>
      <c r="P1" s="7"/>
    </row>
    <row r="2" ht="21.75" customHeight="1">
      <c r="A2" s="26"/>
      <c r="B2" s="7"/>
      <c r="C2" s="12"/>
      <c r="D2" s="12"/>
      <c r="E2" s="12"/>
      <c r="F2" s="12"/>
      <c r="G2" s="12"/>
      <c r="H2" s="7"/>
      <c r="I2" s="221"/>
      <c r="J2" s="34"/>
      <c r="K2" s="34"/>
      <c r="L2" s="222"/>
      <c r="M2" s="7"/>
      <c r="N2" s="7"/>
      <c r="O2" s="7"/>
      <c r="P2" s="7"/>
    </row>
    <row r="3" ht="24" customHeight="1">
      <c r="A3" t="s" s="13">
        <v>6</v>
      </c>
      <c r="B3" s="14"/>
      <c r="C3" s="301"/>
      <c r="D3" s="301"/>
      <c r="E3" s="301"/>
      <c r="F3" s="301"/>
      <c r="G3" s="16"/>
      <c r="H3" s="17"/>
      <c r="I3" t="s" s="223">
        <v>72</v>
      </c>
      <c r="J3" s="221"/>
      <c r="K3" s="221"/>
      <c r="L3" s="221"/>
      <c r="M3" s="26"/>
      <c r="N3" s="26"/>
      <c r="O3" s="7"/>
      <c r="P3" s="7"/>
    </row>
    <row r="4" ht="24" customHeight="1">
      <c r="A4" t="s" s="22">
        <v>8</v>
      </c>
      <c r="B4" s="23"/>
      <c r="C4" s="24"/>
      <c r="D4" s="24"/>
      <c r="E4" s="24"/>
      <c r="F4" s="24"/>
      <c r="G4" s="25"/>
      <c r="H4" s="149"/>
      <c r="I4" t="s" s="223">
        <v>39</v>
      </c>
      <c r="J4" s="221"/>
      <c r="K4" s="221"/>
      <c r="L4" s="221"/>
      <c r="M4" s="26"/>
      <c r="N4" s="26"/>
      <c r="O4" s="7"/>
      <c r="P4" s="7"/>
    </row>
    <row r="5" ht="8" customHeight="1">
      <c r="A5" s="302"/>
      <c r="B5" s="31"/>
      <c r="C5" s="303"/>
      <c r="D5" s="303"/>
      <c r="E5" s="303"/>
      <c r="F5" s="303"/>
      <c r="G5" s="304"/>
      <c r="H5" s="151"/>
      <c r="I5" s="305"/>
      <c r="J5" s="306"/>
      <c r="K5" s="306"/>
      <c r="L5" s="26"/>
      <c r="M5" s="26"/>
      <c r="N5" s="7"/>
      <c r="O5" s="7"/>
      <c r="P5" s="7"/>
    </row>
    <row r="6" ht="23" customHeight="1">
      <c r="A6" t="s" s="36">
        <v>9</v>
      </c>
      <c r="B6" s="37"/>
      <c r="C6" s="38"/>
      <c r="D6" s="38"/>
      <c r="E6" s="38"/>
      <c r="F6" s="39"/>
      <c r="G6" t="s" s="40">
        <v>10</v>
      </c>
      <c r="H6" s="41"/>
      <c r="I6" t="s" s="42">
        <v>11</v>
      </c>
      <c r="J6" s="154"/>
      <c r="K6" s="44"/>
      <c r="L6" s="58"/>
      <c r="M6" s="7"/>
      <c r="N6" s="7"/>
      <c r="O6" s="7"/>
      <c r="P6" s="7"/>
    </row>
    <row r="7" ht="23" customHeight="1">
      <c r="A7" t="s" s="47">
        <v>12</v>
      </c>
      <c r="B7" s="23"/>
      <c r="C7" s="48"/>
      <c r="D7" s="48"/>
      <c r="E7" s="48"/>
      <c r="F7" s="49"/>
      <c r="G7" s="50"/>
      <c r="H7" s="51"/>
      <c r="I7" s="51"/>
      <c r="J7" s="51"/>
      <c r="K7" s="52"/>
      <c r="L7" s="58"/>
      <c r="M7" s="7"/>
      <c r="N7" s="307"/>
      <c r="O7" s="7"/>
      <c r="P7" s="7"/>
    </row>
    <row r="8" ht="23" customHeight="1">
      <c r="A8" t="s" s="47">
        <v>13</v>
      </c>
      <c r="B8" s="23"/>
      <c r="C8" s="48"/>
      <c r="D8" s="48"/>
      <c r="E8" s="48"/>
      <c r="F8" s="49"/>
      <c r="G8" t="s" s="53">
        <v>10</v>
      </c>
      <c r="H8" s="54"/>
      <c r="I8" t="s" s="55">
        <v>11</v>
      </c>
      <c r="J8" s="155"/>
      <c r="K8" s="57"/>
      <c r="L8" s="58"/>
      <c r="M8" s="7"/>
      <c r="N8" s="307"/>
      <c r="O8" s="7"/>
      <c r="P8" s="7"/>
    </row>
    <row r="9" ht="23" customHeight="1">
      <c r="A9" t="s" s="59">
        <v>14</v>
      </c>
      <c r="B9" s="60"/>
      <c r="C9" s="61"/>
      <c r="D9" s="61"/>
      <c r="E9" s="61"/>
      <c r="F9" s="62"/>
      <c r="G9" t="s" s="63">
        <v>10</v>
      </c>
      <c r="H9" s="64"/>
      <c r="I9" t="s" s="65">
        <v>11</v>
      </c>
      <c r="J9" s="156"/>
      <c r="K9" s="67"/>
      <c r="L9" s="58"/>
      <c r="M9" s="7"/>
      <c r="N9" s="307"/>
      <c r="O9" s="7"/>
      <c r="P9" s="7"/>
    </row>
    <row r="10" ht="17" customHeight="1">
      <c r="A10" s="70"/>
      <c r="B10" s="70"/>
      <c r="C10" s="70"/>
      <c r="D10" s="70"/>
      <c r="E10" s="70"/>
      <c r="F10" s="158"/>
      <c r="G10" s="161"/>
      <c r="H10" s="161"/>
      <c r="I10" s="161"/>
      <c r="J10" s="308"/>
      <c r="K10" s="161"/>
      <c r="L10" s="17"/>
      <c r="M10" s="7"/>
      <c r="N10" s="7"/>
      <c r="O10" s="7"/>
      <c r="P10" s="7"/>
    </row>
    <row r="11" ht="24.75" customHeight="1">
      <c r="A11" s="32"/>
      <c r="B11" s="32"/>
      <c r="C11" s="32"/>
      <c r="D11" s="32"/>
      <c r="E11" s="32"/>
      <c r="F11" s="32"/>
      <c r="G11" s="309"/>
      <c r="H11" s="309"/>
      <c r="I11" s="310"/>
      <c r="J11" t="s" s="311">
        <v>73</v>
      </c>
      <c r="K11" s="312"/>
      <c r="L11" s="7"/>
      <c r="M11" s="7"/>
      <c r="N11" s="7"/>
      <c r="O11" s="7"/>
      <c r="P11" s="7"/>
    </row>
    <row r="12" ht="59.25" customHeight="1">
      <c r="A12" t="s" s="313">
        <v>74</v>
      </c>
      <c r="B12" t="s" s="314">
        <v>75</v>
      </c>
      <c r="C12" s="315"/>
      <c r="D12" s="315"/>
      <c r="E12" s="315"/>
      <c r="F12" s="315"/>
      <c r="G12" s="315"/>
      <c r="H12" s="316"/>
      <c r="I12" t="s" s="317">
        <v>76</v>
      </c>
      <c r="J12" s="318"/>
      <c r="K12" s="319">
        <f>J12*0.3</f>
        <v>0</v>
      </c>
      <c r="L12" s="58"/>
      <c r="M12" s="7"/>
      <c r="N12" s="7"/>
      <c r="O12" s="7"/>
      <c r="P12" s="7"/>
    </row>
    <row r="13" ht="73.5" customHeight="1">
      <c r="A13" s="320"/>
      <c r="B13" t="s" s="321">
        <v>77</v>
      </c>
      <c r="C13" s="322"/>
      <c r="D13" s="322"/>
      <c r="E13" s="322"/>
      <c r="F13" s="322"/>
      <c r="G13" s="322"/>
      <c r="H13" s="322"/>
      <c r="I13" t="s" s="323">
        <v>78</v>
      </c>
      <c r="J13" s="324"/>
      <c r="K13" s="325">
        <f>J13*0.25</f>
        <v>0</v>
      </c>
      <c r="L13" s="58"/>
      <c r="M13" s="7"/>
      <c r="N13" s="7"/>
      <c r="O13" s="7"/>
      <c r="P13" s="7"/>
    </row>
    <row r="14" ht="105" customHeight="1">
      <c r="A14" t="s" s="313">
        <v>79</v>
      </c>
      <c r="B14" t="s" s="326">
        <v>80</v>
      </c>
      <c r="C14" s="327"/>
      <c r="D14" s="327"/>
      <c r="E14" s="327"/>
      <c r="F14" s="327"/>
      <c r="G14" s="327"/>
      <c r="H14" s="327"/>
      <c r="I14" t="s" s="317">
        <v>81</v>
      </c>
      <c r="J14" s="318"/>
      <c r="K14" s="319">
        <f>J14*0.35</f>
        <v>0</v>
      </c>
      <c r="L14" s="58"/>
      <c r="M14" s="7"/>
      <c r="N14" s="7"/>
      <c r="O14" s="7"/>
      <c r="P14" s="7"/>
    </row>
    <row r="15" ht="88.5" customHeight="1">
      <c r="A15" s="320"/>
      <c r="B15" t="s" s="321">
        <v>82</v>
      </c>
      <c r="C15" s="322"/>
      <c r="D15" s="322"/>
      <c r="E15" s="322"/>
      <c r="F15" s="322"/>
      <c r="G15" s="322"/>
      <c r="H15" s="322"/>
      <c r="I15" t="s" s="323">
        <v>83</v>
      </c>
      <c r="J15" s="324"/>
      <c r="K15" s="325">
        <f>J15*0.1</f>
        <v>0</v>
      </c>
      <c r="L15" s="58"/>
      <c r="M15" s="7"/>
      <c r="N15" s="7"/>
      <c r="O15" s="7"/>
      <c r="P15" s="7"/>
    </row>
    <row r="16" ht="18" customHeight="1">
      <c r="A16" s="125"/>
      <c r="B16" s="125"/>
      <c r="C16" s="125"/>
      <c r="D16" s="125"/>
      <c r="E16" s="125"/>
      <c r="F16" s="125"/>
      <c r="G16" s="125"/>
      <c r="H16" s="125"/>
      <c r="I16" s="125"/>
      <c r="J16" s="328"/>
      <c r="K16" s="329">
        <f>SUM(K12:K15)</f>
        <v>0</v>
      </c>
      <c r="L16" s="77"/>
      <c r="M16" s="7"/>
      <c r="N16" s="7"/>
      <c r="O16" s="7"/>
      <c r="P16" s="7"/>
    </row>
    <row r="17" ht="8" customHeight="1">
      <c r="A17" s="330"/>
      <c r="B17" s="331"/>
      <c r="C17" s="331"/>
      <c r="D17" s="331"/>
      <c r="E17" s="331"/>
      <c r="F17" s="331"/>
      <c r="G17" s="331"/>
      <c r="H17" s="331"/>
      <c r="I17" s="331"/>
      <c r="J17" s="331"/>
      <c r="K17" s="332"/>
      <c r="L17" s="7"/>
      <c r="M17" s="7"/>
      <c r="N17" s="7"/>
      <c r="O17" s="7"/>
      <c r="P17" s="7"/>
    </row>
    <row r="18" ht="18" customHeight="1">
      <c r="A18" s="333"/>
      <c r="B18" t="s" s="244">
        <v>66</v>
      </c>
      <c r="C18" s="254"/>
      <c r="D18" s="334"/>
      <c r="E18" s="288"/>
      <c r="F18" s="288"/>
      <c r="G18" s="288"/>
      <c r="H18" s="288"/>
      <c r="I18" s="288"/>
      <c r="J18" s="289"/>
      <c r="K18" s="247"/>
      <c r="L18" s="77"/>
      <c r="M18" s="7"/>
      <c r="N18" s="7"/>
      <c r="O18" s="7"/>
      <c r="P18" s="7"/>
    </row>
    <row r="19" ht="8" customHeight="1">
      <c r="A19" s="7"/>
      <c r="B19" s="29"/>
      <c r="C19" s="29"/>
      <c r="D19" s="29"/>
      <c r="E19" s="29"/>
      <c r="F19" s="29"/>
      <c r="G19" s="29"/>
      <c r="H19" s="31"/>
      <c r="I19" s="31"/>
      <c r="J19" s="31"/>
      <c r="K19" s="335"/>
      <c r="L19" s="7"/>
      <c r="M19" s="7"/>
      <c r="N19" s="7"/>
      <c r="O19" s="7"/>
      <c r="P19" s="7"/>
    </row>
    <row r="20" ht="24" customHeight="1">
      <c r="A20" s="7"/>
      <c r="B20" s="7"/>
      <c r="C20" s="7"/>
      <c r="D20" s="7"/>
      <c r="E20" s="7"/>
      <c r="F20" s="7"/>
      <c r="G20" s="128"/>
      <c r="H20" t="s" s="295">
        <v>84</v>
      </c>
      <c r="I20" s="296"/>
      <c r="J20" s="297"/>
      <c r="K20" s="132">
        <f>SUM(K12:K15)-K18</f>
        <v>0</v>
      </c>
      <c r="L20" s="58"/>
      <c r="M20" s="7"/>
      <c r="N20" s="7"/>
      <c r="O20" s="7"/>
      <c r="P20" s="7"/>
    </row>
    <row r="21" ht="18.75" customHeight="1">
      <c r="A21" s="7"/>
      <c r="B21" s="7"/>
      <c r="C21" s="7"/>
      <c r="D21" s="7"/>
      <c r="E21" s="7"/>
      <c r="F21" s="7"/>
      <c r="G21" s="7"/>
      <c r="H21" s="70"/>
      <c r="I21" s="70"/>
      <c r="J21" s="70"/>
      <c r="K21" s="70"/>
      <c r="L21" s="7"/>
      <c r="M21" s="7"/>
      <c r="N21" s="7"/>
      <c r="O21" s="7"/>
      <c r="P21" s="7"/>
    </row>
    <row r="22" ht="18.75" customHeight="1">
      <c r="A22" s="7"/>
      <c r="B22" s="7"/>
      <c r="C22" s="7"/>
      <c r="D22" s="7"/>
      <c r="E22" s="7"/>
      <c r="F22" s="7"/>
      <c r="G22" s="7"/>
      <c r="H22" s="7"/>
      <c r="I22" s="7"/>
      <c r="J22" s="7"/>
      <c r="K22" s="7"/>
      <c r="L22" s="7"/>
      <c r="M22" s="7"/>
      <c r="N22" s="7"/>
      <c r="O22" s="7"/>
      <c r="P22" s="7"/>
    </row>
    <row r="23" ht="22.25" customHeight="1">
      <c r="A23" s="7"/>
      <c r="B23" s="12"/>
      <c r="C23" s="12"/>
      <c r="D23" s="12"/>
      <c r="E23" s="12"/>
      <c r="F23" s="12"/>
      <c r="G23" s="7"/>
      <c r="H23" s="7"/>
      <c r="I23" s="12"/>
      <c r="J23" s="12"/>
      <c r="K23" s="12"/>
      <c r="L23" s="12"/>
      <c r="M23" s="7"/>
      <c r="N23" s="7"/>
      <c r="O23" s="7"/>
      <c r="P23" s="7"/>
    </row>
    <row r="24" ht="21.5" customHeight="1">
      <c r="A24" t="s" s="133">
        <v>34</v>
      </c>
      <c r="B24" s="134"/>
      <c r="C24" s="134"/>
      <c r="D24" s="134"/>
      <c r="E24" s="134"/>
      <c r="F24" s="20"/>
      <c r="G24" s="17"/>
      <c r="H24" t="s" s="133">
        <v>35</v>
      </c>
      <c r="I24" s="136"/>
      <c r="J24" s="135"/>
      <c r="K24" s="135"/>
      <c r="L24" s="135"/>
      <c r="M24" s="17"/>
      <c r="N24" s="7"/>
      <c r="O24" s="7"/>
      <c r="P24" s="7"/>
    </row>
    <row r="25" ht="18" customHeight="1">
      <c r="A25" s="29"/>
      <c r="B25" s="29"/>
      <c r="C25" s="29"/>
      <c r="D25" s="29"/>
      <c r="E25" s="29"/>
      <c r="F25" s="29"/>
      <c r="G25" s="7"/>
      <c r="H25" s="29"/>
      <c r="I25" s="29"/>
      <c r="J25" s="29"/>
      <c r="K25" s="29"/>
      <c r="L25" s="29"/>
      <c r="M25" s="7"/>
      <c r="N25" s="7"/>
      <c r="O25" s="7"/>
      <c r="P25" s="7"/>
    </row>
    <row r="26" ht="18" customHeight="1">
      <c r="A26" s="7"/>
      <c r="B26" s="7"/>
      <c r="C26" s="7"/>
      <c r="D26" s="7"/>
      <c r="E26" s="7"/>
      <c r="F26" s="7"/>
      <c r="G26" s="7"/>
      <c r="H26" s="7"/>
      <c r="I26" s="7"/>
      <c r="J26" s="7"/>
      <c r="K26" s="12"/>
      <c r="L26" s="7"/>
      <c r="M26" s="7"/>
      <c r="N26" s="7"/>
      <c r="O26" s="7"/>
      <c r="P26" s="7"/>
    </row>
    <row r="27" ht="13" customHeight="1">
      <c r="A27" s="7"/>
      <c r="B27" s="7"/>
      <c r="C27" s="7"/>
      <c r="D27" s="7"/>
      <c r="E27" s="7"/>
      <c r="F27" s="138"/>
      <c r="G27" s="139"/>
      <c r="H27" s="139"/>
      <c r="I27" s="140"/>
      <c r="J27" s="205"/>
      <c r="K27" s="206"/>
      <c r="L27" s="17"/>
      <c r="M27" s="7"/>
      <c r="N27" s="7"/>
      <c r="O27" s="7"/>
      <c r="P27" s="7"/>
    </row>
    <row r="28" ht="13" customHeight="1">
      <c r="A28" s="7"/>
      <c r="B28" s="7"/>
      <c r="C28" s="7"/>
      <c r="D28" s="7"/>
      <c r="E28" s="7"/>
      <c r="F28" s="138"/>
      <c r="G28" s="139"/>
      <c r="H28" s="139"/>
      <c r="I28" s="140"/>
      <c r="J28" s="205"/>
      <c r="K28" s="336"/>
      <c r="L28" s="17"/>
      <c r="M28" s="7"/>
      <c r="N28" s="7"/>
      <c r="O28" s="7"/>
      <c r="P28" s="7"/>
    </row>
  </sheetData>
  <mergeCells count="11">
    <mergeCell ref="J2:K2"/>
    <mergeCell ref="G7:K7"/>
    <mergeCell ref="A12:A13"/>
    <mergeCell ref="B12:H12"/>
    <mergeCell ref="B13:H13"/>
    <mergeCell ref="A14:A15"/>
    <mergeCell ref="B14:H14"/>
    <mergeCell ref="B15:H15"/>
    <mergeCell ref="D18:J18"/>
    <mergeCell ref="I3:L3"/>
    <mergeCell ref="I4:L4"/>
  </mergeCells>
  <pageMargins left="0.7" right="0.7" top="0.75" bottom="0.75" header="0.5" footer="0.3"/>
  <pageSetup firstPageNumber="1" fitToHeight="1" fitToWidth="1" scale="86" useFirstPageNumber="0" orientation="portrait" pageOrder="downThenOver"/>
  <headerFooter>
    <oddHeader>&amp;R&amp;"Verdana,Bold"&amp;12&amp;K000000JUDGE C </oddHead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