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Export Summary" sheetId="1" r:id="rId4"/>
    <sheet name="3JA - Horse Comps" sheetId="2" r:id="rId5"/>
    <sheet name="3JB - 2 Star Comp" sheetId="3" r:id="rId6"/>
    <sheet name="3JC - 2 Star Comp" sheetId="4" r:id="rId7"/>
    <sheet name="3JA - Horse FS" sheetId="5" r:id="rId8"/>
    <sheet name="3JB - 2 Star FS Tech" sheetId="6" r:id="rId9"/>
    <sheet name="3JC - 2 Star FS Art" sheetId="7" r:id="rId10"/>
    <sheet name="3JA - Horse TT" sheetId="8" r:id="rId11"/>
    <sheet name="3JB - 2 Star TT Exercises" sheetId="9" r:id="rId12"/>
    <sheet name="3JC - 2 Star TT Art" sheetId="10" r:id="rId13"/>
  </sheets>
</workbook>
</file>

<file path=xl/sharedStrings.xml><?xml version="1.0" encoding="utf-8"?>
<sst xmlns="http://schemas.openxmlformats.org/spreadsheetml/2006/main" uniqueCount="115">
  <si>
    <t>This document was exported from Numbers.  Each table was converted to an Excel worksheet. All other objects on each Numbers sheet were placed on separate worksheets. Please be aware that formula calculations may differ in Excel.</t>
  </si>
  <si>
    <t>Numbers Sheet Name</t>
  </si>
  <si>
    <t>Numbers Table Name</t>
  </si>
  <si>
    <t>Excel Worksheet Name</t>
  </si>
  <si>
    <t>3JA - Horse Comps</t>
  </si>
  <si>
    <t>Table 1</t>
  </si>
  <si>
    <t>Date:</t>
  </si>
  <si>
    <t>Class:</t>
  </si>
  <si>
    <t>Event:</t>
  </si>
  <si>
    <t>Vaulter:</t>
  </si>
  <si>
    <t>AVA#</t>
  </si>
  <si>
    <t>USEF #</t>
  </si>
  <si>
    <t>Club:</t>
  </si>
  <si>
    <t>Horse:</t>
  </si>
  <si>
    <t>Lunger:</t>
  </si>
  <si>
    <t>Remarks</t>
  </si>
  <si>
    <t>Score 0-10</t>
  </si>
  <si>
    <t>Quality of Canter and Throughness
60%</t>
  </si>
  <si>
    <r>
      <rPr>
        <sz val="10"/>
        <color indexed="8"/>
        <rFont val="Verdana"/>
      </rPr>
      <t xml:space="preserve">•	</t>
    </r>
    <r>
      <rPr>
        <b val="1"/>
        <sz val="10"/>
        <color indexed="8"/>
        <rFont val="Verdana"/>
      </rPr>
      <t>Rhythm:</t>
    </r>
    <r>
      <rPr>
        <sz val="10"/>
        <color indexed="8"/>
        <rFont val="Verdana"/>
      </rPr>
      <t xml:space="preserve"> Regularity, energy, equal length of strides, clear 3-beat, clear moment of suspension.
</t>
    </r>
    <r>
      <rPr>
        <sz val="10"/>
        <color indexed="8"/>
        <rFont val="Verdana"/>
      </rPr>
      <t xml:space="preserve">•	</t>
    </r>
    <r>
      <rPr>
        <b val="1"/>
        <sz val="10"/>
        <color indexed="8"/>
        <rFont val="Verdana"/>
      </rPr>
      <t>Relaxation:</t>
    </r>
    <r>
      <rPr>
        <sz val="10"/>
        <color indexed="8"/>
        <rFont val="Verdana"/>
      </rPr>
      <t xml:space="preserve"> Relaxation and suppleness through the whole body of the Horse. Relaxed swinging back. Relaxed neck. Positive muscle tone.
</t>
    </r>
    <r>
      <rPr>
        <sz val="10"/>
        <color indexed="8"/>
        <rFont val="Verdana"/>
      </rPr>
      <t xml:space="preserve">•	</t>
    </r>
    <r>
      <rPr>
        <b val="1"/>
        <sz val="10"/>
        <color indexed="8"/>
        <rFont val="Verdana"/>
      </rPr>
      <t>Connection:</t>
    </r>
    <r>
      <rPr>
        <sz val="10"/>
        <color indexed="8"/>
        <rFont val="Verdana"/>
      </rPr>
      <t xml:space="preserve"> Bridge of engagement. Flexed back and engaged core. Energy from hindquarters flow through the body to a soft and flexible connection on the side reins and lunge line.
</t>
    </r>
    <r>
      <rPr>
        <sz val="10"/>
        <color indexed="8"/>
        <rFont val="Verdana"/>
      </rPr>
      <t xml:space="preserve">•	</t>
    </r>
    <r>
      <rPr>
        <b val="1"/>
        <sz val="10"/>
        <color indexed="8"/>
        <rFont val="Verdana"/>
      </rPr>
      <t>Impulsion:</t>
    </r>
    <r>
      <rPr>
        <sz val="10"/>
        <color indexed="8"/>
        <rFont val="Verdana"/>
      </rPr>
      <t xml:space="preserve"> Self carriage with elastic steps, suppleness, and engagement of hindquarters. Energy created with the hind legs well underneath Horse’s center of gravity (carrying, not pushing). Lifting of forehand (uphill tendency) and lowering of croup.
</t>
    </r>
    <r>
      <rPr>
        <sz val="10"/>
        <color indexed="8"/>
        <rFont val="Verdana"/>
      </rPr>
      <t xml:space="preserve">•	</t>
    </r>
    <r>
      <rPr>
        <b val="1"/>
        <sz val="10"/>
        <color indexed="8"/>
        <rFont val="Verdana"/>
      </rPr>
      <t>Straightness:</t>
    </r>
    <r>
      <rPr>
        <sz val="10"/>
        <color indexed="8"/>
        <rFont val="Verdana"/>
      </rPr>
      <t xml:space="preserve"> ‘Relative’ straightness on the circle line. Hind legs follow footfalls of front legs. Body is vertical. The Horse is aligned through the whole body.
</t>
    </r>
    <r>
      <rPr>
        <sz val="10"/>
        <color indexed="8"/>
        <rFont val="Verdana"/>
      </rPr>
      <t xml:space="preserve">•	</t>
    </r>
    <r>
      <rPr>
        <b val="1"/>
        <sz val="10"/>
        <color indexed="8"/>
        <rFont val="Verdana"/>
      </rPr>
      <t>Collection:</t>
    </r>
    <r>
      <rPr>
        <sz val="10"/>
        <color indexed="8"/>
        <rFont val="Verdana"/>
      </rPr>
      <t xml:space="preserve"> Lowered, engaged hindquarters and croup. Shortening and narrowing of base of support resulting in lightness and mobility of the forehand. Whole topline is stretched. Shorter, powerful, energetic strides.</t>
    </r>
  </si>
  <si>
    <t>A1
60%</t>
  </si>
  <si>
    <t>Rhythm</t>
  </si>
  <si>
    <t>Relaxation</t>
  </si>
  <si>
    <t>Connection</t>
  </si>
  <si>
    <t>Impulsion</t>
  </si>
  <si>
    <t>Straightness</t>
  </si>
  <si>
    <t>Collection</t>
  </si>
  <si>
    <t>Vault Ability of the Horse
25%</t>
  </si>
  <si>
    <r>
      <rPr>
        <b val="1"/>
        <sz val="10"/>
        <color indexed="8"/>
        <rFont val="Verdana"/>
      </rPr>
      <t>Willingness/obedience:</t>
    </r>
    <r>
      <rPr>
        <sz val="10"/>
        <color indexed="8"/>
        <rFont val="Verdana"/>
      </rPr>
      <t xml:space="preserve"> 
</t>
    </r>
    <r>
      <rPr>
        <sz val="10"/>
        <color indexed="8"/>
        <rFont val="Verdana"/>
      </rPr>
      <t xml:space="preserve">•	No resistance or hesitation. 
</t>
    </r>
    <r>
      <rPr>
        <sz val="10"/>
        <color indexed="8"/>
        <rFont val="Verdana"/>
      </rPr>
      <t xml:space="preserve">•	Alert and responsive to the lunger’s aids. 
</t>
    </r>
    <r>
      <rPr>
        <sz val="10"/>
        <color indexed="8"/>
        <rFont val="Verdana"/>
      </rPr>
      <t xml:space="preserve">•	Harmony and lightness.
</t>
    </r>
    <r>
      <rPr>
        <b val="1"/>
        <sz val="10"/>
        <color indexed="8"/>
        <rFont val="Verdana"/>
      </rPr>
      <t>Balance in tempo (forth/back):</t>
    </r>
    <r>
      <rPr>
        <sz val="10"/>
        <color indexed="8"/>
        <rFont val="Verdana"/>
      </rPr>
      <t xml:space="preserve"> 
</t>
    </r>
    <r>
      <rPr>
        <sz val="10"/>
        <color indexed="8"/>
        <rFont val="Verdana"/>
      </rPr>
      <t xml:space="preserve">•	Constant correct pace, tempo, and energy without speeding up or slowing down.
</t>
    </r>
    <r>
      <rPr>
        <b val="1"/>
        <sz val="10"/>
        <color indexed="8"/>
        <rFont val="Verdana"/>
      </rPr>
      <t>Balance in circling (in/out):</t>
    </r>
    <r>
      <rPr>
        <sz val="10"/>
        <color indexed="8"/>
        <rFont val="Verdana"/>
      </rPr>
      <t xml:space="preserve"> 
</t>
    </r>
    <r>
      <rPr>
        <sz val="10"/>
        <color indexed="8"/>
        <rFont val="Verdana"/>
      </rPr>
      <t>•	Constant circle of min. 15 m. diameter without falling in or out.</t>
    </r>
  </si>
  <si>
    <t>A2
25%</t>
  </si>
  <si>
    <t>Deductions:</t>
  </si>
  <si>
    <t>Lunging
15%</t>
  </si>
  <si>
    <t>The lunging should reflect an easy and effortless collaboration and communication between the lunger and the horse.
•	Correct and discrete use of aids. 
•	Correct position and posture.
•	Appropriate dress. 
•	Well-adjusted equipment.
•	Entry, salute, and trot round: Should be performed in a smooth flow from entering the arena till stride off into canter and untill the vaulter touches the Horse.</t>
  </si>
  <si>
    <t>A3
15%</t>
  </si>
  <si>
    <t>Horse Score</t>
  </si>
  <si>
    <t>Judge:</t>
  </si>
  <si>
    <t>Signature:</t>
  </si>
  <si>
    <t>3JB - 2 Star Comp</t>
  </si>
  <si>
    <t>2* Young Vaulter/Gold</t>
  </si>
  <si>
    <t>2* Silver    RI  /  RII</t>
  </si>
  <si>
    <t>Score</t>
  </si>
  <si>
    <t>Vault-On</t>
  </si>
  <si>
    <t>Basic Seat</t>
  </si>
  <si>
    <t>Flag</t>
  </si>
  <si>
    <t>Mill</t>
  </si>
  <si>
    <t>Scissors Forward</t>
  </si>
  <si>
    <t>Scissors Backward</t>
  </si>
  <si>
    <t>Stand</t>
  </si>
  <si>
    <t>Flank 1st part, followed by dismount to the inside</t>
  </si>
  <si>
    <t>Sum compulsories:</t>
  </si>
  <si>
    <t xml:space="preserve">/ 8  exercises   </t>
  </si>
  <si>
    <t>Exercises Score</t>
  </si>
  <si>
    <t>3JC - 2 Star Comp</t>
  </si>
  <si>
    <t>3JA - Horse FS</t>
  </si>
  <si>
    <t>3JB - 2 Star FS Tech</t>
  </si>
  <si>
    <t>2* Young Vaulter / Gold</t>
  </si>
  <si>
    <t>2* Silver</t>
  </si>
  <si>
    <t>Record</t>
  </si>
  <si>
    <t>Deductions for Falls</t>
  </si>
  <si>
    <t>Degree of Difficulty</t>
  </si>
  <si>
    <t>Top 10 exercises counting</t>
  </si>
  <si>
    <t>R-Exercises</t>
  </si>
  <si>
    <t>D-Exercises</t>
  </si>
  <si>
    <t>M-Exercises</t>
  </si>
  <si>
    <t>E-Exercises</t>
  </si>
  <si>
    <t>Number of exercises</t>
  </si>
  <si>
    <t>Score Degree of Difficulty</t>
  </si>
  <si>
    <t>Performance Score</t>
  </si>
  <si>
    <t>Deductions</t>
  </si>
  <si>
    <t>Sum of deductions</t>
  </si>
  <si>
    <t xml:space="preserve"> / by exercises</t>
  </si>
  <si>
    <t>Score Performance</t>
  </si>
  <si>
    <t>Technique Score</t>
  </si>
  <si>
    <t>3JC - 2 Star FS Art</t>
  </si>
  <si>
    <t>Score
0 to 10</t>
  </si>
  <si>
    <t>STRUCTURE
55%</t>
  </si>
  <si>
    <r>
      <rPr>
        <b val="1"/>
        <sz val="9"/>
        <color indexed="8"/>
        <rFont val="Verdana"/>
      </rPr>
      <t xml:space="preserve">Variety of Exercises
</t>
    </r>
    <r>
      <rPr>
        <sz val="9"/>
        <color indexed="8"/>
        <rFont val="Verdana"/>
      </rPr>
      <t xml:space="preserve">• The ratio between static and dynamic exercises. 
</t>
    </r>
    <r>
      <rPr>
        <sz val="9"/>
        <color indexed="8"/>
        <rFont val="Verdana"/>
      </rPr>
      <t xml:space="preserve">• Selection of exercises, positions and transitions from different structure groups/groupings. </t>
    </r>
  </si>
  <si>
    <t>C1
20%</t>
  </si>
  <si>
    <r>
      <rPr>
        <b val="1"/>
        <sz val="9"/>
        <color indexed="8"/>
        <rFont val="Verdana"/>
      </rPr>
      <t xml:space="preserve">Variety of Position
</t>
    </r>
    <r>
      <rPr>
        <sz val="9"/>
        <color indexed="8"/>
        <rFont val="Verdana"/>
      </rPr>
      <t xml:space="preserve">• Variety in the position of exercises in relation to the Horse and in the direction of the movements. 
</t>
    </r>
    <r>
      <rPr>
        <sz val="9"/>
        <color indexed="8"/>
        <rFont val="Verdana"/>
      </rPr>
      <t xml:space="preserve">• Balanced use of space; use of all areas of the Horse’s back, neck and croup including inside and outside of the Horse. </t>
    </r>
  </si>
  <si>
    <t>C2
15%</t>
  </si>
  <si>
    <t>CHOREOGRAPHY
45%</t>
  </si>
  <si>
    <r>
      <rPr>
        <b val="1"/>
        <sz val="9"/>
        <color indexed="8"/>
        <rFont val="Verdana"/>
      </rPr>
      <t xml:space="preserve">Unity of Composition &amp; Complexity
</t>
    </r>
    <r>
      <rPr>
        <b val="1"/>
        <sz val="9"/>
        <color indexed="8"/>
        <rFont val="Verdana"/>
      </rPr>
      <t xml:space="preserve">• </t>
    </r>
    <r>
      <rPr>
        <sz val="9"/>
        <color indexed="8"/>
        <rFont val="Verdana"/>
      </rPr>
      <t xml:space="preserve">Selection of elements and sequences to be in Harmony with the Horse. 
</t>
    </r>
    <r>
      <rPr>
        <sz val="9"/>
        <color indexed="8"/>
        <rFont val="Verdana"/>
      </rPr>
      <t xml:space="preserve">• Smooth transitions and movements demonstrating connection and fluidity. 
</t>
    </r>
    <r>
      <rPr>
        <sz val="9"/>
        <color indexed="8"/>
        <rFont val="Verdana"/>
      </rPr>
      <t xml:space="preserve">• High complexity of elements, sequences, transitions, positions and combinations of exercises
</t>
    </r>
    <r>
      <rPr>
        <sz val="9"/>
        <color indexed="8"/>
        <rFont val="Verdana"/>
      </rPr>
      <t>• Capacity to control and link movements and positions in unstable equilibrium. Freedom   of movement.</t>
    </r>
  </si>
  <si>
    <t>C3
35%</t>
  </si>
  <si>
    <r>
      <rPr>
        <b val="1"/>
        <sz val="9"/>
        <color indexed="8"/>
        <rFont val="Verdana"/>
      </rPr>
      <t>Music Interpretation</t>
    </r>
    <r>
      <rPr>
        <sz val="9"/>
        <color indexed="8"/>
        <rFont val="Verdana"/>
      </rPr>
      <t xml:space="preserve">
</t>
    </r>
    <r>
      <rPr>
        <sz val="9"/>
        <color indexed="8"/>
        <rFont val="Verdana"/>
      </rPr>
      <t xml:space="preserve">• Deep engagement to a fully developed musical concept.
</t>
    </r>
    <r>
      <rPr>
        <sz val="9"/>
        <color indexed="8"/>
        <rFont val="Verdana"/>
      </rPr>
      <t xml:space="preserve">• Captivating Interpretation of music.
</t>
    </r>
    <r>
      <rPr>
        <sz val="9"/>
        <color indexed="8"/>
        <rFont val="Verdana"/>
      </rPr>
      <t xml:space="preserve">• High variety of expression in answer to different and changing musical elements.
</t>
    </r>
    <r>
      <rPr>
        <sz val="9"/>
        <color indexed="8"/>
        <rFont val="Verdana"/>
      </rPr>
      <t>• Complexity of body language and multi-directional gestures and moves.</t>
    </r>
  </si>
  <si>
    <t>C4
30%</t>
  </si>
  <si>
    <t>Artistic Score</t>
  </si>
  <si>
    <t>3JA - Horse TT</t>
  </si>
  <si>
    <t>3JB - 2 Star TT Exercises</t>
  </si>
  <si>
    <t>Technical Exercises</t>
  </si>
  <si>
    <t xml:space="preserve">KNEELING FORWARD TO STAND BACKWARDS </t>
  </si>
  <si>
    <t>CARTWHEEL MOVEMENT FROM NECK TO BACK</t>
  </si>
  <si>
    <t>LOWER ARMSTAND</t>
  </si>
  <si>
    <t>MOUNT TO REVERSE SHOULDER STAND</t>
  </si>
  <si>
    <t xml:space="preserve">STAND SPLIT BACKWARDS </t>
  </si>
  <si>
    <t>Performance of additional Exercises</t>
  </si>
  <si>
    <t>Sum of 
Deductions</t>
  </si>
  <si>
    <t>Number of 
exercises</t>
  </si>
  <si>
    <t xml:space="preserve">  =</t>
  </si>
  <si>
    <t>from
10</t>
  </si>
  <si>
    <t>Deduction for Falls</t>
  </si>
  <si>
    <t>Sum of Exercises + Performance</t>
  </si>
  <si>
    <t xml:space="preserve"> / 4</t>
  </si>
  <si>
    <t>Overall Exercises &amp; Performance Score</t>
  </si>
  <si>
    <t>3JC - 2 Star TT Art</t>
  </si>
  <si>
    <t>STRUCTURE
40%</t>
  </si>
  <si>
    <r>
      <rPr>
        <b val="1"/>
        <sz val="9"/>
        <color indexed="8"/>
        <rFont val="Verdana"/>
      </rPr>
      <t xml:space="preserve">Selection of Elements/Sequences/Transitions
</t>
    </r>
    <r>
      <rPr>
        <sz val="9"/>
        <color indexed="8"/>
        <rFont val="Verdana"/>
      </rPr>
      <t>Use of unique, original elements, sequences, transitions and/or high complexity of elements, sequences, transitions or a combination of them within the 6 sequences of the technical exercises.</t>
    </r>
  </si>
  <si>
    <t>T1
40%</t>
  </si>
  <si>
    <t>S1</t>
  </si>
  <si>
    <t>S2</t>
  </si>
  <si>
    <t>S3</t>
  </si>
  <si>
    <t>S4</t>
  </si>
  <si>
    <t>CHOREOGRAPHY
60%</t>
  </si>
  <si>
    <r>
      <rPr>
        <b val="1"/>
        <sz val="8"/>
        <color indexed="8"/>
        <rFont val="Verdana"/>
      </rPr>
      <t xml:space="preserve">Unity of Composition
</t>
    </r>
    <r>
      <rPr>
        <sz val="8"/>
        <color indexed="8"/>
        <rFont val="Verdana"/>
      </rPr>
      <t xml:space="preserve">Smooth transitions and movements demonstrating connection and fluidity of all exercises (technical exercises and additional exercises) shown within the technical test. 
</t>
    </r>
    <r>
      <rPr>
        <sz val="8"/>
        <color indexed="8"/>
        <rFont val="Verdana"/>
      </rPr>
      <t xml:space="preserve">
</t>
    </r>
    <r>
      <rPr>
        <sz val="8"/>
        <color indexed="8"/>
        <rFont val="Verdana"/>
      </rPr>
      <t xml:space="preserve">Seamless integration of technical exercises into the technical test overall demonstrating efficiency, connection and fluidity.
</t>
    </r>
    <r>
      <rPr>
        <sz val="8"/>
        <color indexed="8"/>
        <rFont val="Verdana"/>
      </rPr>
      <t xml:space="preserve">
</t>
    </r>
    <r>
      <rPr>
        <sz val="8"/>
        <color indexed="8"/>
        <rFont val="Verdana"/>
      </rPr>
      <t xml:space="preserve">Selection of elements and sequences to be in harmony with the horse
</t>
    </r>
    <r>
      <rPr>
        <sz val="8"/>
        <color indexed="8"/>
        <rFont val="Verdana"/>
      </rPr>
      <t xml:space="preserve">
</t>
    </r>
    <r>
      <rPr>
        <sz val="8"/>
        <color indexed="8"/>
        <rFont val="Verdana"/>
      </rPr>
      <t>Balanced use of space and directions.</t>
    </r>
    <r>
      <rPr>
        <b val="1"/>
        <sz val="8"/>
        <color indexed="8"/>
        <rFont val="Verdana"/>
      </rPr>
      <t xml:space="preserve">
</t>
    </r>
  </si>
  <si>
    <t>T2
30%</t>
  </si>
  <si>
    <r>
      <rPr>
        <b val="1"/>
        <sz val="9"/>
        <color indexed="8"/>
        <rFont val="Verdana"/>
      </rPr>
      <t>Music Interpretation</t>
    </r>
    <r>
      <rPr>
        <sz val="8"/>
        <color indexed="8"/>
        <rFont val="Verdana"/>
      </rPr>
      <t xml:space="preserve">
</t>
    </r>
    <r>
      <rPr>
        <sz val="8"/>
        <color indexed="8"/>
        <rFont val="Verdana"/>
      </rPr>
      <t xml:space="preserve">Deep engagement to a fully developed musical concept.
</t>
    </r>
    <r>
      <rPr>
        <sz val="8"/>
        <color indexed="8"/>
        <rFont val="Verdana"/>
      </rPr>
      <t xml:space="preserve">
</t>
    </r>
    <r>
      <rPr>
        <sz val="8"/>
        <color indexed="8"/>
        <rFont val="Verdana"/>
      </rPr>
      <t xml:space="preserve">Captivating Interpretation of music.
</t>
    </r>
    <r>
      <rPr>
        <sz val="8"/>
        <color indexed="8"/>
        <rFont val="Verdana"/>
      </rPr>
      <t xml:space="preserve">
</t>
    </r>
    <r>
      <rPr>
        <sz val="8"/>
        <color indexed="8"/>
        <rFont val="Verdana"/>
      </rPr>
      <t xml:space="preserve">High variety of expression in answer to different and changing musical elements.
</t>
    </r>
    <r>
      <rPr>
        <sz val="8"/>
        <color indexed="8"/>
        <rFont val="Verdana"/>
      </rPr>
      <t xml:space="preserve">
</t>
    </r>
    <r>
      <rPr>
        <sz val="8"/>
        <color indexed="8"/>
        <rFont val="Verdana"/>
      </rPr>
      <t xml:space="preserve">Complexity of body language and multi-directional gestures and moves.
</t>
    </r>
  </si>
  <si>
    <t>T3
30%</t>
  </si>
</sst>
</file>

<file path=xl/styles.xml><?xml version="1.0" encoding="utf-8"?>
<styleSheet xmlns="http://schemas.openxmlformats.org/spreadsheetml/2006/main">
  <numFmts count="9">
    <numFmt numFmtId="0" formatCode="General"/>
    <numFmt numFmtId="59" formatCode="0.0"/>
    <numFmt numFmtId="60" formatCode="0.000"/>
    <numFmt numFmtId="61" formatCode="&quot; &quot;* #,##0.0&quot; &quot;;&quot;-&quot;* #,##0.0&quot; &quot;;&quot; &quot;* &quot;-&quot;??&quot; &quot;"/>
    <numFmt numFmtId="62" formatCode="#,##0.000"/>
    <numFmt numFmtId="63" formatCode="#,##0.0"/>
    <numFmt numFmtId="64" formatCode="&quot; &quot;* #,##0.00&quot; &quot;;&quot;-&quot;* #,##0.00&quot; &quot;;&quot; &quot;* &quot;-&quot;??&quot; &quot;"/>
    <numFmt numFmtId="65" formatCode="&quot; &quot;* #,##0.000&quot; &quot;;&quot;-&quot;* #,##0.000&quot; &quot;;&quot; &quot;* &quot;-&quot;??&quot; &quot;"/>
    <numFmt numFmtId="66" formatCode="&quot; &quot;* #,##0.000&quot; &quot;;&quot;-&quot;* #,##0.000&quot; &quot;;&quot; &quot;* &quot;-&quot;???&quot; &quot;"/>
  </numFmts>
  <fonts count="29">
    <font>
      <sz val="11"/>
      <color indexed="8"/>
      <name val="Calibri"/>
    </font>
    <font>
      <sz val="12"/>
      <color indexed="8"/>
      <name val="Calibri"/>
    </font>
    <font>
      <sz val="14"/>
      <color indexed="8"/>
      <name val="Calibri"/>
    </font>
    <font>
      <b val="1"/>
      <sz val="12"/>
      <color indexed="8"/>
      <name val="Verdana"/>
    </font>
    <font>
      <sz val="12"/>
      <color indexed="8"/>
      <name val="Helvetica Neue"/>
    </font>
    <font>
      <u val="single"/>
      <sz val="12"/>
      <color indexed="11"/>
      <name val="Calibri"/>
    </font>
    <font>
      <sz val="14"/>
      <color indexed="8"/>
      <name val="Calibri"/>
    </font>
    <font>
      <b val="1"/>
      <sz val="14"/>
      <color indexed="8"/>
      <name val="Verdana"/>
    </font>
    <font>
      <sz val="10"/>
      <color indexed="8"/>
      <name val="Verdana"/>
    </font>
    <font>
      <b val="1"/>
      <sz val="10"/>
      <color indexed="8"/>
      <name val="Verdana"/>
    </font>
    <font>
      <b val="1"/>
      <sz val="11"/>
      <color indexed="8"/>
      <name val="Verdana"/>
    </font>
    <font>
      <sz val="18"/>
      <color indexed="8"/>
      <name val="Arial Black"/>
    </font>
    <font>
      <sz val="12"/>
      <color indexed="8"/>
      <name val="Verdana"/>
    </font>
    <font>
      <sz val="12"/>
      <color indexed="8"/>
      <name val="Arial Black"/>
    </font>
    <font>
      <sz val="14"/>
      <color indexed="8"/>
      <name val="Arial Black"/>
    </font>
    <font>
      <sz val="9"/>
      <color indexed="8"/>
      <name val="Verdana"/>
    </font>
    <font>
      <sz val="9"/>
      <color indexed="8"/>
      <name val="Arial"/>
    </font>
    <font>
      <b val="1"/>
      <sz val="8"/>
      <color indexed="8"/>
      <name val="Arial"/>
    </font>
    <font>
      <sz val="8"/>
      <color indexed="8"/>
      <name val="Arial"/>
    </font>
    <font>
      <b val="1"/>
      <sz val="10"/>
      <color indexed="8"/>
      <name val="Arial"/>
    </font>
    <font>
      <sz val="10"/>
      <color indexed="8"/>
      <name val="Arial"/>
    </font>
    <font>
      <strike val="1"/>
      <sz val="10"/>
      <color indexed="8"/>
      <name val="Verdana"/>
    </font>
    <font>
      <sz val="8"/>
      <color indexed="8"/>
      <name val="Calibri"/>
    </font>
    <font>
      <sz val="8"/>
      <color indexed="8"/>
      <name val="Verdana"/>
    </font>
    <font>
      <sz val="10"/>
      <color indexed="12"/>
      <name val="Verdana"/>
    </font>
    <font>
      <sz val="11"/>
      <color indexed="8"/>
      <name val="Verdana"/>
    </font>
    <font>
      <b val="1"/>
      <sz val="9"/>
      <color indexed="8"/>
      <name val="Verdana"/>
    </font>
    <font>
      <b val="1"/>
      <sz val="8"/>
      <color indexed="8"/>
      <name val="Verdana"/>
    </font>
    <font>
      <sz val="8"/>
      <color indexed="8"/>
      <name val="Symbol"/>
    </font>
  </fonts>
  <fills count="10">
    <fill>
      <patternFill patternType="none"/>
    </fill>
    <fill>
      <patternFill patternType="gray125"/>
    </fill>
    <fill>
      <patternFill patternType="solid">
        <fgColor indexed="9"/>
        <bgColor auto="1"/>
      </patternFill>
    </fill>
    <fill>
      <patternFill patternType="solid">
        <fgColor indexed="10"/>
        <bgColor auto="1"/>
      </patternFill>
    </fill>
    <fill>
      <patternFill patternType="solid">
        <fgColor indexed="12"/>
        <bgColor auto="1"/>
      </patternFill>
    </fill>
    <fill>
      <patternFill patternType="solid">
        <fgColor indexed="14"/>
        <bgColor auto="1"/>
      </patternFill>
    </fill>
    <fill>
      <patternFill patternType="solid">
        <fgColor indexed="15"/>
        <bgColor auto="1"/>
      </patternFill>
    </fill>
    <fill>
      <patternFill patternType="solid">
        <fgColor indexed="16"/>
        <bgColor auto="1"/>
      </patternFill>
    </fill>
    <fill>
      <patternFill patternType="solid">
        <fgColor indexed="17"/>
        <bgColor auto="1"/>
      </patternFill>
    </fill>
    <fill>
      <patternFill patternType="solid">
        <fgColor indexed="18"/>
        <bgColor auto="1"/>
      </patternFill>
    </fill>
  </fills>
  <borders count="126">
    <border>
      <left/>
      <right/>
      <top/>
      <bottom/>
      <diagonal/>
    </border>
    <border>
      <left style="thin">
        <color indexed="13"/>
      </left>
      <right style="thin">
        <color indexed="13"/>
      </right>
      <top style="thin">
        <color indexed="13"/>
      </top>
      <bottom style="thin">
        <color indexed="13"/>
      </bottom>
      <diagonal/>
    </border>
    <border>
      <left style="thin">
        <color indexed="13"/>
      </left>
      <right style="thin">
        <color indexed="13"/>
      </right>
      <top style="thin">
        <color indexed="13"/>
      </top>
      <bottom/>
      <diagonal/>
    </border>
    <border>
      <left style="thin">
        <color indexed="13"/>
      </left>
      <right style="thin">
        <color indexed="13"/>
      </right>
      <top style="thin">
        <color indexed="13"/>
      </top>
      <bottom style="thin">
        <color indexed="8"/>
      </bottom>
      <diagonal/>
    </border>
    <border>
      <left style="thin">
        <color indexed="13"/>
      </left>
      <right/>
      <top style="thin">
        <color indexed="13"/>
      </top>
      <bottom style="thin">
        <color indexed="8"/>
      </bottom>
      <diagonal/>
    </border>
    <border>
      <left/>
      <right/>
      <top/>
      <bottom style="thin">
        <color indexed="8"/>
      </bottom>
      <diagonal/>
    </border>
    <border>
      <left/>
      <right style="thin">
        <color indexed="13"/>
      </right>
      <top style="thin">
        <color indexed="13"/>
      </top>
      <bottom style="thin">
        <color indexed="13"/>
      </bottom>
      <diagonal/>
    </border>
    <border>
      <left style="thin">
        <color indexed="13"/>
      </left>
      <right style="thin">
        <color indexed="13"/>
      </right>
      <top style="thin">
        <color indexed="8"/>
      </top>
      <bottom style="thin">
        <color indexed="8"/>
      </bottom>
      <diagonal/>
    </border>
    <border>
      <left style="thin">
        <color indexed="13"/>
      </left>
      <right/>
      <top style="thin">
        <color indexed="8"/>
      </top>
      <bottom style="thin">
        <color indexed="8"/>
      </bottom>
      <diagonal/>
    </border>
    <border>
      <left/>
      <right/>
      <top style="thin">
        <color indexed="8"/>
      </top>
      <bottom style="thin">
        <color indexed="8"/>
      </bottom>
      <diagonal/>
    </border>
    <border>
      <left style="thin">
        <color indexed="13"/>
      </left>
      <right style="thin">
        <color indexed="13"/>
      </right>
      <top style="thin">
        <color indexed="8"/>
      </top>
      <bottom style="thin">
        <color indexed="13"/>
      </bottom>
      <diagonal/>
    </border>
    <border>
      <left style="thin">
        <color indexed="13"/>
      </left>
      <right style="thin">
        <color indexed="13"/>
      </right>
      <top style="thin">
        <color indexed="8"/>
      </top>
      <bottom style="medium">
        <color indexed="8"/>
      </bottom>
      <diagonal/>
    </border>
    <border>
      <left style="thin">
        <color indexed="13"/>
      </left>
      <right style="thin">
        <color indexed="13"/>
      </right>
      <top style="thin">
        <color indexed="13"/>
      </top>
      <bottom style="medium">
        <color indexed="8"/>
      </bottom>
      <diagonal/>
    </border>
    <border>
      <left style="medium">
        <color indexed="8"/>
      </left>
      <right style="thin">
        <color indexed="13"/>
      </right>
      <top style="medium">
        <color indexed="8"/>
      </top>
      <bottom style="thin">
        <color indexed="8"/>
      </bottom>
      <diagonal/>
    </border>
    <border>
      <left style="thin">
        <color indexed="13"/>
      </left>
      <right/>
      <top style="medium">
        <color indexed="8"/>
      </top>
      <bottom style="thin">
        <color indexed="8"/>
      </bottom>
      <diagonal/>
    </border>
    <border>
      <left/>
      <right/>
      <top style="medium">
        <color indexed="8"/>
      </top>
      <bottom style="thin">
        <color indexed="8"/>
      </bottom>
      <diagonal/>
    </border>
    <border>
      <left/>
      <right style="thin">
        <color indexed="8"/>
      </right>
      <top style="medium">
        <color indexed="8"/>
      </top>
      <bottom style="thin">
        <color indexed="8"/>
      </bottom>
      <diagonal/>
    </border>
    <border>
      <left style="thin">
        <color indexed="8"/>
      </left>
      <right/>
      <top style="medium">
        <color indexed="8"/>
      </top>
      <bottom style="thin">
        <color indexed="8"/>
      </bottom>
      <diagonal/>
    </border>
    <border>
      <left style="thin">
        <color indexed="8"/>
      </left>
      <right style="thin">
        <color indexed="8"/>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thin">
        <color indexed="13"/>
      </right>
      <top style="thin">
        <color indexed="13"/>
      </top>
      <bottom style="thin">
        <color indexed="13"/>
      </bottom>
      <diagonal/>
    </border>
    <border>
      <left style="medium">
        <color indexed="8"/>
      </left>
      <right style="thin">
        <color indexed="13"/>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medium">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medium">
        <color indexed="8"/>
      </left>
      <right style="thin">
        <color indexed="13"/>
      </right>
      <top style="thin">
        <color indexed="8"/>
      </top>
      <bottom style="medium">
        <color indexed="8"/>
      </bottom>
      <diagonal/>
    </border>
    <border>
      <left style="thin">
        <color indexed="13"/>
      </left>
      <right/>
      <top style="thin">
        <color indexed="8"/>
      </top>
      <bottom style="medium">
        <color indexed="8"/>
      </bottom>
      <diagonal/>
    </border>
    <border>
      <left/>
      <right/>
      <top style="thin">
        <color indexed="8"/>
      </top>
      <bottom style="medium">
        <color indexed="8"/>
      </bottom>
      <diagonal/>
    </border>
    <border>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style="thin">
        <color indexed="8"/>
      </left>
      <right style="thin">
        <color indexed="8"/>
      </right>
      <top style="thin">
        <color indexed="8"/>
      </top>
      <bottom style="medium">
        <color indexed="8"/>
      </bottom>
      <diagonal/>
    </border>
    <border>
      <left/>
      <right style="medium">
        <color indexed="8"/>
      </right>
      <top style="thin">
        <color indexed="8"/>
      </top>
      <bottom style="medium">
        <color indexed="8"/>
      </bottom>
      <diagonal/>
    </border>
    <border>
      <left style="thin">
        <color indexed="13"/>
      </left>
      <right style="thin">
        <color indexed="13"/>
      </right>
      <top style="medium">
        <color indexed="8"/>
      </top>
      <bottom style="thin">
        <color indexed="13"/>
      </bottom>
      <diagonal/>
    </border>
    <border>
      <left style="thin">
        <color indexed="13"/>
      </left>
      <right style="thin">
        <color indexed="13"/>
      </right>
      <top style="medium">
        <color indexed="8"/>
      </top>
      <bottom style="thin">
        <color indexed="8"/>
      </bottom>
      <diagonal/>
    </border>
    <border>
      <left style="thin">
        <color indexed="13"/>
      </left>
      <right style="thin">
        <color indexed="8"/>
      </right>
      <top style="thin">
        <color indexed="13"/>
      </top>
      <bottom style="medium">
        <color indexed="8"/>
      </bottom>
      <diagonal/>
    </border>
    <border>
      <left style="thin">
        <color indexed="8"/>
      </left>
      <right style="thin">
        <color indexed="13"/>
      </right>
      <top style="thin">
        <color indexed="8"/>
      </top>
      <bottom style="medium">
        <color indexed="8"/>
      </bottom>
      <diagonal/>
    </border>
    <border>
      <left style="thin">
        <color indexed="13"/>
      </left>
      <right style="thin">
        <color indexed="8"/>
      </right>
      <top style="thin">
        <color indexed="8"/>
      </top>
      <bottom style="medium">
        <color indexed="8"/>
      </bottom>
      <diagonal/>
    </border>
    <border>
      <left style="thin">
        <color indexed="8"/>
      </left>
      <right style="thin">
        <color indexed="13"/>
      </right>
      <top style="thin">
        <color indexed="13"/>
      </top>
      <bottom style="thin">
        <color indexed="13"/>
      </bottom>
      <diagonal/>
    </border>
    <border>
      <left style="medium">
        <color indexed="8"/>
      </left>
      <right style="thin">
        <color indexed="8"/>
      </right>
      <top style="medium">
        <color indexed="8"/>
      </top>
      <bottom style="thin">
        <color indexed="13"/>
      </bottom>
      <diagonal/>
    </border>
    <border>
      <left style="thin">
        <color indexed="8"/>
      </left>
      <right style="thin">
        <color indexed="13"/>
      </right>
      <top style="medium">
        <color indexed="8"/>
      </top>
      <bottom/>
      <diagonal/>
    </border>
    <border>
      <left style="thin">
        <color indexed="13"/>
      </left>
      <right style="thin">
        <color indexed="13"/>
      </right>
      <top style="medium">
        <color indexed="8"/>
      </top>
      <bottom/>
      <diagonal/>
    </border>
    <border>
      <left style="thin">
        <color indexed="13"/>
      </left>
      <right style="medium">
        <color indexed="8"/>
      </right>
      <top style="medium">
        <color indexed="8"/>
      </top>
      <bottom style="thin">
        <color indexed="13"/>
      </bottom>
      <diagonal/>
    </border>
    <border>
      <left style="medium">
        <color indexed="8"/>
      </left>
      <right style="thin">
        <color indexed="13"/>
      </right>
      <top style="medium">
        <color indexed="8"/>
      </top>
      <bottom style="thin">
        <color indexed="13"/>
      </bottom>
      <diagonal/>
    </border>
    <border>
      <left style="thin">
        <color indexed="8"/>
      </left>
      <right style="medium">
        <color indexed="8"/>
      </right>
      <top style="medium">
        <color indexed="8"/>
      </top>
      <bottom style="thin">
        <color indexed="13"/>
      </bottom>
      <diagonal/>
    </border>
    <border>
      <left style="medium">
        <color indexed="8"/>
      </left>
      <right style="medium">
        <color indexed="8"/>
      </right>
      <top style="medium">
        <color indexed="8"/>
      </top>
      <bottom style="thin">
        <color indexed="13"/>
      </bottom>
      <diagonal/>
    </border>
    <border>
      <left style="medium">
        <color indexed="8"/>
      </left>
      <right style="thin">
        <color indexed="8"/>
      </right>
      <top style="thin">
        <color indexed="13"/>
      </top>
      <bottom style="thin">
        <color indexed="13"/>
      </bottom>
      <diagonal/>
    </border>
    <border>
      <left style="thin">
        <color indexed="8"/>
      </left>
      <right style="thin">
        <color indexed="8"/>
      </right>
      <top/>
      <bottom/>
      <diagonal/>
    </border>
    <border>
      <left style="thin">
        <color indexed="8"/>
      </left>
      <right/>
      <top/>
      <bottom/>
      <diagonal/>
    </border>
    <border>
      <left/>
      <right style="medium">
        <color indexed="8"/>
      </right>
      <top style="thin">
        <color indexed="13"/>
      </top>
      <bottom style="thin">
        <color indexed="13"/>
      </bottom>
      <diagonal/>
    </border>
    <border>
      <left style="thin">
        <color indexed="13"/>
      </left>
      <right style="medium">
        <color indexed="8"/>
      </right>
      <top style="thin">
        <color indexed="13"/>
      </top>
      <bottom style="thin">
        <color indexed="13"/>
      </bottom>
      <diagonal/>
    </border>
    <border>
      <left style="thin">
        <color indexed="8"/>
      </left>
      <right style="medium">
        <color indexed="8"/>
      </right>
      <top style="thin">
        <color indexed="13"/>
      </top>
      <bottom style="thin">
        <color indexed="13"/>
      </bottom>
      <diagonal/>
    </border>
    <border>
      <left style="medium">
        <color indexed="8"/>
      </left>
      <right style="medium">
        <color indexed="8"/>
      </right>
      <top style="thin">
        <color indexed="13"/>
      </top>
      <bottom style="thin">
        <color indexed="13"/>
      </bottom>
      <diagonal/>
    </border>
    <border>
      <left style="medium">
        <color indexed="8"/>
      </left>
      <right style="thin">
        <color indexed="8"/>
      </right>
      <top style="thin">
        <color indexed="13"/>
      </top>
      <bottom style="medium">
        <color indexed="8"/>
      </bottom>
      <diagonal/>
    </border>
    <border>
      <left style="thin">
        <color indexed="8"/>
      </left>
      <right style="thin">
        <color indexed="8"/>
      </right>
      <top/>
      <bottom style="medium">
        <color indexed="8"/>
      </bottom>
      <diagonal/>
    </border>
    <border>
      <left style="thin">
        <color indexed="8"/>
      </left>
      <right/>
      <top/>
      <bottom style="medium">
        <color indexed="8"/>
      </bottom>
      <diagonal/>
    </border>
    <border>
      <left/>
      <right style="medium">
        <color indexed="8"/>
      </right>
      <top style="thin">
        <color indexed="13"/>
      </top>
      <bottom style="medium">
        <color indexed="8"/>
      </bottom>
      <diagonal/>
    </border>
    <border>
      <left style="medium">
        <color indexed="8"/>
      </left>
      <right style="thin">
        <color indexed="13"/>
      </right>
      <top style="thin">
        <color indexed="13"/>
      </top>
      <bottom style="medium">
        <color indexed="8"/>
      </bottom>
      <diagonal/>
    </border>
    <border>
      <left style="thin">
        <color indexed="13"/>
      </left>
      <right style="medium">
        <color indexed="8"/>
      </right>
      <top style="thin">
        <color indexed="13"/>
      </top>
      <bottom style="medium">
        <color indexed="8"/>
      </bottom>
      <diagonal/>
    </border>
    <border>
      <left style="thin">
        <color indexed="8"/>
      </left>
      <right style="medium">
        <color indexed="8"/>
      </right>
      <top style="thin">
        <color indexed="13"/>
      </top>
      <bottom style="medium">
        <color indexed="8"/>
      </bottom>
      <diagonal/>
    </border>
    <border>
      <left style="medium">
        <color indexed="8"/>
      </left>
      <right style="medium">
        <color indexed="8"/>
      </right>
      <top style="thin">
        <color indexed="13"/>
      </top>
      <bottom style="medium">
        <color indexed="8"/>
      </bottom>
      <diagonal/>
    </border>
    <border>
      <left style="thin">
        <color indexed="8"/>
      </left>
      <right style="thin">
        <color indexed="13"/>
      </right>
      <top style="medium">
        <color indexed="8"/>
      </top>
      <bottom style="thin">
        <color indexed="8"/>
      </bottom>
      <diagonal/>
    </border>
    <border>
      <left style="thin">
        <color indexed="13"/>
      </left>
      <right style="medium">
        <color indexed="8"/>
      </right>
      <top style="medium">
        <color indexed="8"/>
      </top>
      <bottom style="thin">
        <color indexed="8"/>
      </bottom>
      <diagonal/>
    </border>
    <border>
      <left style="medium">
        <color indexed="8"/>
      </left>
      <right style="thin">
        <color indexed="13"/>
      </right>
      <top style="medium">
        <color indexed="8"/>
      </top>
      <bottom style="medium">
        <color indexed="8"/>
      </bottom>
      <diagonal/>
    </border>
    <border>
      <left style="thin">
        <color indexed="13"/>
      </left>
      <right style="medium">
        <color indexed="8"/>
      </right>
      <top style="medium">
        <color indexed="8"/>
      </top>
      <bottom style="medium">
        <color indexed="8"/>
      </bottom>
      <diagonal/>
    </border>
    <border>
      <left style="medium">
        <color indexed="8"/>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thin">
        <color indexed="13"/>
      </left>
      <right style="thin">
        <color indexed="13"/>
      </right>
      <top style="medium">
        <color indexed="8"/>
      </top>
      <bottom style="medium">
        <color indexed="8"/>
      </bottom>
      <diagonal/>
    </border>
    <border>
      <left style="thin">
        <color indexed="13"/>
      </left>
      <right style="thin">
        <color indexed="8"/>
      </right>
      <top style="medium">
        <color indexed="8"/>
      </top>
      <bottom style="medium">
        <color indexed="8"/>
      </bottom>
      <diagonal/>
    </border>
    <border>
      <left/>
      <right style="thin">
        <color indexed="13"/>
      </right>
      <top/>
      <bottom style="thin">
        <color indexed="8"/>
      </bottom>
      <diagonal/>
    </border>
    <border>
      <left/>
      <right style="thin">
        <color indexed="13"/>
      </right>
      <top style="thin">
        <color indexed="13"/>
      </top>
      <bottom/>
      <diagonal/>
    </border>
    <border>
      <left/>
      <right/>
      <top/>
      <bottom/>
      <diagonal/>
    </border>
    <border>
      <left/>
      <right/>
      <top/>
      <bottom style="medium">
        <color indexed="8"/>
      </bottom>
      <diagonal/>
    </border>
    <border>
      <left/>
      <right style="thin">
        <color indexed="13"/>
      </right>
      <top style="thin">
        <color indexed="13"/>
      </top>
      <bottom style="medium">
        <color indexed="8"/>
      </bottom>
      <diagonal/>
    </border>
    <border>
      <left style="medium">
        <color indexed="8"/>
      </left>
      <right style="thin">
        <color indexed="13"/>
      </right>
      <top style="thin">
        <color indexed="13"/>
      </top>
      <bottom/>
      <diagonal/>
    </border>
    <border>
      <left style="thin">
        <color indexed="13"/>
      </left>
      <right/>
      <top style="medium">
        <color indexed="8"/>
      </top>
      <bottom style="thin">
        <color indexed="13"/>
      </bottom>
      <diagonal/>
    </border>
    <border>
      <left/>
      <right/>
      <top style="medium">
        <color indexed="8"/>
      </top>
      <bottom/>
      <diagonal/>
    </border>
    <border>
      <left/>
      <right/>
      <top style="medium">
        <color indexed="8"/>
      </top>
      <bottom style="thin">
        <color indexed="13"/>
      </bottom>
      <diagonal/>
    </border>
    <border>
      <left style="thin">
        <color indexed="13"/>
      </left>
      <right style="thin">
        <color indexed="13"/>
      </right>
      <top/>
      <bottom style="thin">
        <color indexed="8"/>
      </bottom>
      <diagonal/>
    </border>
    <border>
      <left style="thin">
        <color indexed="13"/>
      </left>
      <right style="thin">
        <color indexed="8"/>
      </right>
      <top style="thin">
        <color indexed="13"/>
      </top>
      <bottom style="thin">
        <color indexed="13"/>
      </bottom>
      <diagonal/>
    </border>
    <border>
      <left style="thin">
        <color indexed="8"/>
      </left>
      <right style="thin">
        <color indexed="13"/>
      </right>
      <top style="thin">
        <color indexed="8"/>
      </top>
      <bottom style="thin">
        <color indexed="8"/>
      </bottom>
      <diagonal/>
    </border>
    <border>
      <left style="thin">
        <color indexed="13"/>
      </left>
      <right style="thin">
        <color indexed="8"/>
      </right>
      <top style="thin">
        <color indexed="8"/>
      </top>
      <bottom style="thin">
        <color indexed="8"/>
      </bottom>
      <diagonal/>
    </border>
    <border>
      <left style="thin">
        <color indexed="13"/>
      </left>
      <right style="thin">
        <color indexed="8"/>
      </right>
      <top style="thin">
        <color indexed="13"/>
      </top>
      <bottom/>
      <diagonal/>
    </border>
    <border>
      <left style="thin">
        <color indexed="13"/>
      </left>
      <right/>
      <top style="thin">
        <color indexed="13"/>
      </top>
      <bottom style="thin">
        <color indexed="13"/>
      </bottom>
      <diagonal/>
    </border>
    <border>
      <left/>
      <right style="thin">
        <color indexed="13"/>
      </right>
      <top style="thin">
        <color indexed="8"/>
      </top>
      <bottom style="thin">
        <color indexed="13"/>
      </bottom>
      <diagonal/>
    </border>
    <border>
      <left style="thin">
        <color indexed="13"/>
      </left>
      <right style="thin">
        <color indexed="13"/>
      </right>
      <top/>
      <bottom style="thin">
        <color indexed="13"/>
      </bottom>
      <diagonal/>
    </border>
    <border>
      <left style="thin">
        <color indexed="13"/>
      </left>
      <right/>
      <top style="thin">
        <color indexed="13"/>
      </top>
      <bottom style="medium">
        <color indexed="8"/>
      </bottom>
      <diagonal/>
    </border>
    <border>
      <left style="medium">
        <color indexed="8"/>
      </left>
      <right style="medium">
        <color indexed="8"/>
      </right>
      <top style="medium">
        <color indexed="8"/>
      </top>
      <bottom style="medium">
        <color indexed="8"/>
      </bottom>
      <diagonal/>
    </border>
    <border>
      <left style="thin">
        <color indexed="13"/>
      </left>
      <right/>
      <top style="thin">
        <color indexed="13"/>
      </top>
      <bottom/>
      <diagonal/>
    </border>
    <border>
      <left style="thin">
        <color indexed="13"/>
      </left>
      <right/>
      <top style="thin">
        <color indexed="8"/>
      </top>
      <bottom style="thin">
        <color indexed="13"/>
      </bottom>
      <diagonal/>
    </border>
    <border>
      <left/>
      <right/>
      <top style="thin">
        <color indexed="8"/>
      </top>
      <bottom style="thin">
        <color indexed="13"/>
      </bottom>
      <diagonal/>
    </border>
    <border>
      <left style="thin">
        <color indexed="8"/>
      </left>
      <right/>
      <top style="thin">
        <color indexed="8"/>
      </top>
      <bottom/>
      <diagonal/>
    </border>
    <border>
      <left/>
      <right/>
      <top style="thin">
        <color indexed="8"/>
      </top>
      <bottom/>
      <diagonal/>
    </border>
    <border>
      <left style="thin">
        <color indexed="13"/>
      </left>
      <right style="thin">
        <color indexed="8"/>
      </right>
      <top style="thin">
        <color indexed="8"/>
      </top>
      <bottom style="thin">
        <color indexed="13"/>
      </bottom>
      <diagonal/>
    </border>
    <border>
      <left style="thin">
        <color indexed="8"/>
      </left>
      <right/>
      <top/>
      <bottom style="thin">
        <color indexed="8"/>
      </bottom>
      <diagonal/>
    </border>
    <border>
      <left/>
      <right style="thin">
        <color indexed="13"/>
      </right>
      <top style="thin">
        <color indexed="13"/>
      </top>
      <bottom style="thin">
        <color indexed="8"/>
      </bottom>
      <diagonal/>
    </border>
    <border>
      <left style="thin">
        <color indexed="8"/>
      </left>
      <right/>
      <top style="thin">
        <color indexed="13"/>
      </top>
      <bottom style="thin">
        <color indexed="8"/>
      </bottom>
      <diagonal/>
    </border>
    <border>
      <left/>
      <right style="thin">
        <color indexed="8"/>
      </right>
      <top/>
      <bottom style="thin">
        <color indexed="8"/>
      </bottom>
      <diagonal/>
    </border>
    <border>
      <left style="thin">
        <color indexed="8"/>
      </left>
      <right style="thin">
        <color indexed="13"/>
      </right>
      <top style="thin">
        <color indexed="13"/>
      </top>
      <bottom style="thin">
        <color indexed="8"/>
      </bottom>
      <diagonal/>
    </border>
    <border>
      <left style="thin">
        <color indexed="8"/>
      </left>
      <right style="thin">
        <color indexed="8"/>
      </right>
      <top style="thin">
        <color indexed="13"/>
      </top>
      <bottom style="thin">
        <color indexed="13"/>
      </bottom>
      <diagonal/>
    </border>
    <border>
      <left style="thin">
        <color indexed="8"/>
      </left>
      <right style="thin">
        <color indexed="13"/>
      </right>
      <top style="thin">
        <color indexed="8"/>
      </top>
      <bottom style="thin">
        <color indexed="13"/>
      </bottom>
      <diagonal/>
    </border>
    <border>
      <left/>
      <right style="thin">
        <color indexed="13"/>
      </right>
      <top style="thin">
        <color indexed="8"/>
      </top>
      <bottom style="medium">
        <color indexed="8"/>
      </bottom>
      <diagonal/>
    </border>
    <border>
      <left/>
      <right/>
      <top style="thin">
        <color indexed="13"/>
      </top>
      <bottom style="thin">
        <color indexed="8"/>
      </bottom>
      <diagonal/>
    </border>
    <border>
      <left style="thin">
        <color indexed="13"/>
      </left>
      <right style="thin">
        <color indexed="13"/>
      </right>
      <top/>
      <bottom style="medium">
        <color indexed="8"/>
      </bottom>
      <diagonal/>
    </border>
    <border>
      <left style="thin">
        <color indexed="13"/>
      </left>
      <right style="thin">
        <color indexed="8"/>
      </right>
      <top/>
      <bottom style="medium">
        <color indexed="8"/>
      </bottom>
      <diagonal/>
    </border>
    <border>
      <left style="thin">
        <color indexed="8"/>
      </left>
      <right style="thin">
        <color indexed="13"/>
      </right>
      <top/>
      <bottom style="medium">
        <color indexed="8"/>
      </bottom>
      <diagonal/>
    </border>
    <border>
      <left style="medium">
        <color indexed="8"/>
      </left>
      <right style="thin">
        <color indexed="8"/>
      </right>
      <top style="medium">
        <color indexed="8"/>
      </top>
      <bottom style="thin">
        <color indexed="8"/>
      </bottom>
      <diagonal/>
    </border>
    <border>
      <left style="thin">
        <color indexed="13"/>
      </left>
      <right style="thin">
        <color indexed="8"/>
      </right>
      <top style="medium">
        <color indexed="8"/>
      </top>
      <bottom style="thin">
        <color indexed="8"/>
      </bottom>
      <diagonal/>
    </border>
    <border>
      <left style="thin">
        <color indexed="8"/>
      </left>
      <right style="medium">
        <color indexed="8"/>
      </right>
      <top style="medium">
        <color indexed="8"/>
      </top>
      <bottom style="thin">
        <color indexed="8"/>
      </bottom>
      <diagonal/>
    </border>
    <border>
      <left style="medium">
        <color indexed="8"/>
      </left>
      <right style="medium">
        <color indexed="8"/>
      </right>
      <top style="medium">
        <color indexed="8"/>
      </top>
      <bottom style="thin">
        <color indexed="8"/>
      </bottom>
      <diagonal/>
    </border>
    <border>
      <left style="medium">
        <color indexed="8"/>
      </left>
      <right style="thin">
        <color indexed="8"/>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style="medium">
        <color indexed="8"/>
      </left>
      <right style="medium">
        <color indexed="8"/>
      </right>
      <top style="thin">
        <color indexed="8"/>
      </top>
      <bottom style="medium">
        <color indexed="8"/>
      </bottom>
      <diagonal/>
    </border>
    <border>
      <left style="thin">
        <color indexed="13"/>
      </left>
      <right style="thin">
        <color indexed="8"/>
      </right>
      <top style="medium">
        <color indexed="8"/>
      </top>
      <bottom style="thin">
        <color indexed="13"/>
      </bottom>
      <diagonal/>
    </border>
    <border>
      <left/>
      <right/>
      <top/>
      <bottom style="thin">
        <color indexed="13"/>
      </bottom>
      <diagonal/>
    </border>
    <border>
      <left style="medium">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thin">
        <color indexed="13"/>
      </left>
      <right style="medium">
        <color indexed="8"/>
      </right>
      <top style="thin">
        <color indexed="8"/>
      </top>
      <bottom style="thin">
        <color indexed="8"/>
      </bottom>
      <diagonal/>
    </border>
    <border>
      <left/>
      <right style="thin">
        <color indexed="13"/>
      </right>
      <top style="medium">
        <color indexed="8"/>
      </top>
      <bottom style="thin">
        <color indexed="13"/>
      </bottom>
      <diagonal/>
    </border>
    <border>
      <left style="thin">
        <color indexed="13"/>
      </left>
      <right style="thin">
        <color indexed="13"/>
      </right>
      <top/>
      <bottom/>
      <diagonal/>
    </border>
    <border>
      <left style="medium">
        <color indexed="8"/>
      </left>
      <right/>
      <top/>
      <bottom/>
      <diagonal/>
    </border>
    <border>
      <left/>
      <right style="thin">
        <color indexed="13"/>
      </right>
      <top/>
      <bottom/>
      <diagonal/>
    </border>
    <border>
      <left style="medium">
        <color indexed="8"/>
      </left>
      <right style="thin">
        <color indexed="13"/>
      </right>
      <top style="medium">
        <color indexed="8"/>
      </top>
      <bottom/>
      <diagonal/>
    </border>
    <border>
      <left style="medium">
        <color indexed="8"/>
      </left>
      <right style="medium">
        <color indexed="8"/>
      </right>
      <top/>
      <bottom/>
      <diagonal/>
    </border>
    <border>
      <left style="medium">
        <color indexed="8"/>
      </left>
      <right style="medium">
        <color indexed="8"/>
      </right>
      <top/>
      <bottom style="medium">
        <color indexed="8"/>
      </bottom>
      <diagonal/>
    </border>
    <border>
      <left/>
      <right style="thin">
        <color indexed="13"/>
      </right>
      <top/>
      <bottom style="thin">
        <color indexed="13"/>
      </bottom>
      <diagonal/>
    </border>
  </borders>
  <cellStyleXfs count="1">
    <xf numFmtId="0" fontId="0" applyNumberFormat="0" applyFont="1" applyFill="0" applyBorder="0" applyAlignment="1" applyProtection="0">
      <alignment vertical="bottom"/>
    </xf>
  </cellStyleXfs>
  <cellXfs count="443">
    <xf numFmtId="0" fontId="0" applyNumberFormat="0" applyFont="1" applyFill="0" applyBorder="0" applyAlignment="1" applyProtection="0">
      <alignment vertical="bottom"/>
    </xf>
    <xf numFmtId="0" fontId="1" applyNumberFormat="0" applyFont="1" applyFill="0" applyBorder="0" applyAlignment="1" applyProtection="0">
      <alignment horizontal="left" vertical="bottom" wrapText="1"/>
    </xf>
    <xf numFmtId="0" fontId="2" applyNumberFormat="0" applyFont="1" applyFill="0" applyBorder="0" applyAlignment="1" applyProtection="0">
      <alignment horizontal="left" vertical="bottom"/>
    </xf>
    <xf numFmtId="0" fontId="1" fillId="2" applyNumberFormat="0" applyFont="1" applyFill="1" applyBorder="0" applyAlignment="1" applyProtection="0">
      <alignment horizontal="left" vertical="bottom"/>
    </xf>
    <xf numFmtId="0" fontId="1" fillId="3" applyNumberFormat="0" applyFont="1" applyFill="1" applyBorder="0" applyAlignment="1" applyProtection="0">
      <alignment horizontal="left" vertical="bottom"/>
    </xf>
    <xf numFmtId="0" fontId="5" fillId="3" applyNumberFormat="0" applyFont="1" applyFill="1" applyBorder="0" applyAlignment="1" applyProtection="0">
      <alignment horizontal="left" vertical="bottom"/>
    </xf>
    <xf numFmtId="0" fontId="0" applyNumberFormat="1" applyFont="1" applyFill="0" applyBorder="0" applyAlignment="1" applyProtection="0">
      <alignment vertical="bottom"/>
    </xf>
    <xf numFmtId="0" fontId="0" fillId="4" borderId="1" applyNumberFormat="0" applyFont="1" applyFill="1" applyBorder="1" applyAlignment="1" applyProtection="0">
      <alignment vertical="bottom"/>
    </xf>
    <xf numFmtId="0" fontId="7" fillId="4" borderId="1" applyNumberFormat="0" applyFont="1" applyFill="1" applyBorder="1" applyAlignment="1" applyProtection="0">
      <alignment horizontal="left" vertical="center"/>
    </xf>
    <xf numFmtId="0" fontId="7" fillId="4" borderId="2" applyNumberFormat="0" applyFont="1" applyFill="1" applyBorder="1" applyAlignment="1" applyProtection="0">
      <alignment horizontal="left" vertical="center"/>
    </xf>
    <xf numFmtId="0" fontId="8" fillId="4" borderId="2" applyNumberFormat="0" applyFont="1" applyFill="1" applyBorder="1" applyAlignment="1" applyProtection="0">
      <alignment horizontal="left" vertical="center"/>
    </xf>
    <xf numFmtId="0" fontId="7" fillId="4" borderId="2" applyNumberFormat="0" applyFont="1" applyFill="1" applyBorder="1" applyAlignment="1" applyProtection="0">
      <alignment horizontal="right" vertical="center"/>
    </xf>
    <xf numFmtId="0" fontId="0" fillId="4" borderId="2" applyNumberFormat="0" applyFont="1" applyFill="1" applyBorder="1" applyAlignment="1" applyProtection="0">
      <alignment vertical="bottom"/>
    </xf>
    <xf numFmtId="49" fontId="9" fillId="4" borderId="3" applyNumberFormat="1" applyFont="1" applyFill="1" applyBorder="1" applyAlignment="1" applyProtection="0">
      <alignment horizontal="left" vertical="center"/>
    </xf>
    <xf numFmtId="0" fontId="0" fillId="4" borderId="4" applyNumberFormat="0" applyFont="1" applyFill="1" applyBorder="1" applyAlignment="1" applyProtection="0">
      <alignment vertical="bottom"/>
    </xf>
    <xf numFmtId="0" fontId="10" fillId="5" borderId="5" applyNumberFormat="0" applyFont="1" applyFill="1" applyBorder="1" applyAlignment="1" applyProtection="0">
      <alignment horizontal="left" vertical="center"/>
    </xf>
    <xf numFmtId="0" fontId="10" fillId="5" borderId="5" applyNumberFormat="0" applyFont="1" applyFill="1" applyBorder="1" applyAlignment="1" applyProtection="0">
      <alignment horizontal="center" vertical="center"/>
    </xf>
    <xf numFmtId="0" fontId="0" fillId="4" borderId="6" applyNumberFormat="0" applyFont="1" applyFill="1" applyBorder="1" applyAlignment="1" applyProtection="0">
      <alignment vertical="bottom"/>
    </xf>
    <xf numFmtId="0" fontId="9" fillId="4" borderId="1" applyNumberFormat="0" applyFont="1" applyFill="1" applyBorder="1" applyAlignment="1" applyProtection="0">
      <alignment vertical="center"/>
    </xf>
    <xf numFmtId="49" fontId="9" fillId="4" borderId="4" applyNumberFormat="1" applyFont="1" applyFill="1" applyBorder="1" applyAlignment="1" applyProtection="0">
      <alignment vertical="center"/>
    </xf>
    <xf numFmtId="0" fontId="0" fillId="5" borderId="5" applyNumberFormat="0" applyFont="1" applyFill="1" applyBorder="1" applyAlignment="1" applyProtection="0">
      <alignment vertical="bottom"/>
    </xf>
    <xf numFmtId="0" fontId="8" fillId="5" borderId="5" applyNumberFormat="0" applyFont="1" applyFill="1" applyBorder="1" applyAlignment="1" applyProtection="0">
      <alignment horizontal="center" vertical="bottom"/>
    </xf>
    <xf numFmtId="49" fontId="9" fillId="4" borderId="7" applyNumberFormat="1" applyFont="1" applyFill="1" applyBorder="1" applyAlignment="1" applyProtection="0">
      <alignment horizontal="left" vertical="center"/>
    </xf>
    <xf numFmtId="0" fontId="0" fillId="4" borderId="8" applyNumberFormat="0" applyFont="1" applyFill="1" applyBorder="1" applyAlignment="1" applyProtection="0">
      <alignment vertical="bottom"/>
    </xf>
    <xf numFmtId="0" fontId="10" fillId="5" borderId="9" applyNumberFormat="0" applyFont="1" applyFill="1" applyBorder="1" applyAlignment="1" applyProtection="0">
      <alignment horizontal="left" vertical="center"/>
    </xf>
    <xf numFmtId="0" fontId="10" fillId="5" borderId="9" applyNumberFormat="0" applyFont="1" applyFill="1" applyBorder="1" applyAlignment="1" applyProtection="0">
      <alignment horizontal="center" vertical="center"/>
    </xf>
    <xf numFmtId="0" fontId="10" fillId="4" borderId="1" applyNumberFormat="0" applyFont="1" applyFill="1" applyBorder="1" applyAlignment="1" applyProtection="0">
      <alignment vertical="center"/>
    </xf>
    <xf numFmtId="0" fontId="10" fillId="4" borderId="10" applyNumberFormat="0" applyFont="1" applyFill="1" applyBorder="1" applyAlignment="1" applyProtection="0">
      <alignment vertical="center"/>
    </xf>
    <xf numFmtId="0" fontId="11" fillId="4" borderId="10" applyNumberFormat="0" applyFont="1" applyFill="1" applyBorder="1" applyAlignment="1" applyProtection="0">
      <alignment horizontal="center" vertical="center"/>
    </xf>
    <xf numFmtId="0" fontId="0" fillId="4" borderId="10" applyNumberFormat="0" applyFont="1" applyFill="1" applyBorder="1" applyAlignment="1" applyProtection="0">
      <alignment vertical="bottom"/>
    </xf>
    <xf numFmtId="0" fontId="9" fillId="4" borderId="11" applyNumberFormat="0" applyFont="1" applyFill="1" applyBorder="1" applyAlignment="1" applyProtection="0">
      <alignment vertical="bottom"/>
    </xf>
    <xf numFmtId="0" fontId="0" fillId="4" borderId="11" applyNumberFormat="0" applyFont="1" applyFill="1" applyBorder="1" applyAlignment="1" applyProtection="0">
      <alignment vertical="bottom"/>
    </xf>
    <xf numFmtId="0" fontId="0" fillId="4" borderId="12" applyNumberFormat="0" applyFont="1" applyFill="1" applyBorder="1" applyAlignment="1" applyProtection="0">
      <alignment vertical="bottom"/>
    </xf>
    <xf numFmtId="0" fontId="9" fillId="4" borderId="12" applyNumberFormat="0" applyFont="1" applyFill="1" applyBorder="1" applyAlignment="1" applyProtection="0">
      <alignment horizontal="center" vertical="center"/>
    </xf>
    <xf numFmtId="0" fontId="10" fillId="4" borderId="1" applyNumberFormat="0" applyFont="1" applyFill="1" applyBorder="1" applyAlignment="1" applyProtection="0">
      <alignment horizontal="left" vertical="center"/>
    </xf>
    <xf numFmtId="0" fontId="12" fillId="4" borderId="1" applyNumberFormat="0" applyFont="1" applyFill="1" applyBorder="1" applyAlignment="1" applyProtection="0">
      <alignment vertical="bottom"/>
    </xf>
    <xf numFmtId="49" fontId="9" fillId="4" borderId="13" applyNumberFormat="1" applyFont="1" applyFill="1" applyBorder="1" applyAlignment="1" applyProtection="0">
      <alignment horizontal="left" vertical="center"/>
    </xf>
    <xf numFmtId="0" fontId="0" fillId="4" borderId="14" applyNumberFormat="0" applyFont="1" applyFill="1" applyBorder="1" applyAlignment="1" applyProtection="0">
      <alignment vertical="bottom"/>
    </xf>
    <xf numFmtId="0" fontId="9" fillId="5" borderId="15" applyNumberFormat="0" applyFont="1" applyFill="1" applyBorder="1" applyAlignment="1" applyProtection="0">
      <alignment horizontal="left" vertical="center"/>
    </xf>
    <xf numFmtId="0" fontId="9" fillId="5" borderId="16" applyNumberFormat="0" applyFont="1" applyFill="1" applyBorder="1" applyAlignment="1" applyProtection="0">
      <alignment horizontal="left" vertical="center"/>
    </xf>
    <xf numFmtId="49" fontId="0" fillId="4" borderId="17" applyNumberFormat="1" applyFont="1" applyFill="1" applyBorder="1" applyAlignment="1" applyProtection="0">
      <alignment vertical="bottom"/>
    </xf>
    <xf numFmtId="0" fontId="9" fillId="6" borderId="16" applyNumberFormat="0" applyFont="1" applyFill="1" applyBorder="1" applyAlignment="1" applyProtection="0">
      <alignment vertical="center"/>
    </xf>
    <xf numFmtId="49" fontId="0" fillId="4" borderId="18" applyNumberFormat="1" applyFont="1" applyFill="1" applyBorder="1" applyAlignment="1" applyProtection="0">
      <alignment vertical="bottom"/>
    </xf>
    <xf numFmtId="0" fontId="9" fillId="4" borderId="17" applyNumberFormat="0" applyFont="1" applyFill="1" applyBorder="1" applyAlignment="1" applyProtection="0">
      <alignment vertical="center"/>
    </xf>
    <xf numFmtId="0" fontId="9" fillId="6" borderId="19" applyNumberFormat="0" applyFont="1" applyFill="1" applyBorder="1" applyAlignment="1" applyProtection="0">
      <alignment vertical="center"/>
    </xf>
    <xf numFmtId="0" fontId="9" fillId="4" borderId="20" applyNumberFormat="0" applyFont="1" applyFill="1" applyBorder="1" applyAlignment="1" applyProtection="0">
      <alignment vertical="center"/>
    </xf>
    <xf numFmtId="0" fontId="13" fillId="4" borderId="1" applyNumberFormat="0" applyFont="1" applyFill="1" applyBorder="1" applyAlignment="1" applyProtection="0">
      <alignment horizontal="center" vertical="center"/>
    </xf>
    <xf numFmtId="49" fontId="9" fillId="4" borderId="21" applyNumberFormat="1" applyFont="1" applyFill="1" applyBorder="1" applyAlignment="1" applyProtection="0">
      <alignment horizontal="left" vertical="center"/>
    </xf>
    <xf numFmtId="0" fontId="9" fillId="5" borderId="9" applyNumberFormat="0" applyFont="1" applyFill="1" applyBorder="1" applyAlignment="1" applyProtection="0">
      <alignment horizontal="left" vertical="center"/>
    </xf>
    <xf numFmtId="0" fontId="9" fillId="5" borderId="22" applyNumberFormat="0" applyFont="1" applyFill="1" applyBorder="1" applyAlignment="1" applyProtection="0">
      <alignment horizontal="left" vertical="center"/>
    </xf>
    <xf numFmtId="0" fontId="8" fillId="4" borderId="23" applyNumberFormat="0" applyFont="1" applyFill="1" applyBorder="1" applyAlignment="1" applyProtection="0">
      <alignment horizontal="center" vertical="bottom"/>
    </xf>
    <xf numFmtId="0" fontId="8" fillId="4" borderId="9" applyNumberFormat="0" applyFont="1" applyFill="1" applyBorder="1" applyAlignment="1" applyProtection="0">
      <alignment horizontal="center" vertical="bottom"/>
    </xf>
    <xf numFmtId="0" fontId="8" fillId="4" borderId="24" applyNumberFormat="0" applyFont="1" applyFill="1" applyBorder="1" applyAlignment="1" applyProtection="0">
      <alignment horizontal="center" vertical="bottom"/>
    </xf>
    <xf numFmtId="49" fontId="0" fillId="4" borderId="23" applyNumberFormat="1" applyFont="1" applyFill="1" applyBorder="1" applyAlignment="1" applyProtection="0">
      <alignment vertical="bottom"/>
    </xf>
    <xf numFmtId="0" fontId="9" fillId="6" borderId="22" applyNumberFormat="0" applyFont="1" applyFill="1" applyBorder="1" applyAlignment="1" applyProtection="0">
      <alignment vertical="center"/>
    </xf>
    <xf numFmtId="49" fontId="0" fillId="4" borderId="25" applyNumberFormat="1" applyFont="1" applyFill="1" applyBorder="1" applyAlignment="1" applyProtection="0">
      <alignment vertical="bottom"/>
    </xf>
    <xf numFmtId="0" fontId="9" fillId="4" borderId="23" applyNumberFormat="0" applyFont="1" applyFill="1" applyBorder="1" applyAlignment="1" applyProtection="0">
      <alignment vertical="center"/>
    </xf>
    <xf numFmtId="0" fontId="9" fillId="6" borderId="24" applyNumberFormat="0" applyFont="1" applyFill="1" applyBorder="1" applyAlignment="1" applyProtection="0">
      <alignment vertical="center"/>
    </xf>
    <xf numFmtId="0" fontId="0" fillId="4" borderId="20" applyNumberFormat="0" applyFont="1" applyFill="1" applyBorder="1" applyAlignment="1" applyProtection="0">
      <alignment vertical="bottom"/>
    </xf>
    <xf numFmtId="49" fontId="9" fillId="4" borderId="26" applyNumberFormat="1" applyFont="1" applyFill="1" applyBorder="1" applyAlignment="1" applyProtection="0">
      <alignment horizontal="left" vertical="center"/>
    </xf>
    <xf numFmtId="0" fontId="0" fillId="4" borderId="27" applyNumberFormat="0" applyFont="1" applyFill="1" applyBorder="1" applyAlignment="1" applyProtection="0">
      <alignment vertical="bottom"/>
    </xf>
    <xf numFmtId="0" fontId="9" fillId="5" borderId="28" applyNumberFormat="0" applyFont="1" applyFill="1" applyBorder="1" applyAlignment="1" applyProtection="0">
      <alignment horizontal="left" vertical="center"/>
    </xf>
    <xf numFmtId="0" fontId="9" fillId="5" borderId="29" applyNumberFormat="0" applyFont="1" applyFill="1" applyBorder="1" applyAlignment="1" applyProtection="0">
      <alignment horizontal="left" vertical="center"/>
    </xf>
    <xf numFmtId="49" fontId="0" fillId="4" borderId="30" applyNumberFormat="1" applyFont="1" applyFill="1" applyBorder="1" applyAlignment="1" applyProtection="0">
      <alignment vertical="bottom"/>
    </xf>
    <xf numFmtId="0" fontId="0" fillId="6" borderId="29" applyNumberFormat="0" applyFont="1" applyFill="1" applyBorder="1" applyAlignment="1" applyProtection="0">
      <alignment vertical="bottom"/>
    </xf>
    <xf numFmtId="49" fontId="0" fillId="4" borderId="31" applyNumberFormat="1" applyFont="1" applyFill="1" applyBorder="1" applyAlignment="1" applyProtection="0">
      <alignment vertical="bottom"/>
    </xf>
    <xf numFmtId="0" fontId="9" fillId="4" borderId="30" applyNumberFormat="0" applyFont="1" applyFill="1" applyBorder="1" applyAlignment="1" applyProtection="0">
      <alignment vertical="center"/>
    </xf>
    <xf numFmtId="0" fontId="14" fillId="6" borderId="32" applyNumberFormat="0" applyFont="1" applyFill="1" applyBorder="1" applyAlignment="1" applyProtection="0">
      <alignment horizontal="center" vertical="center"/>
    </xf>
    <xf numFmtId="0" fontId="10" fillId="4" borderId="20" applyNumberFormat="0" applyFont="1" applyFill="1" applyBorder="1" applyAlignment="1" applyProtection="0">
      <alignment vertical="center"/>
    </xf>
    <xf numFmtId="0" fontId="14" fillId="4" borderId="1" applyNumberFormat="0" applyFont="1" applyFill="1" applyBorder="1" applyAlignment="1" applyProtection="0">
      <alignment horizontal="center" vertical="center"/>
    </xf>
    <xf numFmtId="0" fontId="0" fillId="4" borderId="33" applyNumberFormat="0" applyFont="1" applyFill="1" applyBorder="1" applyAlignment="1" applyProtection="0">
      <alignment vertical="bottom"/>
    </xf>
    <xf numFmtId="0" fontId="0" fillId="4" borderId="34" applyNumberFormat="0" applyFont="1" applyFill="1" applyBorder="1" applyAlignment="1" applyProtection="0">
      <alignment vertical="bottom"/>
    </xf>
    <xf numFmtId="0" fontId="0" fillId="4" borderId="3" applyNumberFormat="0" applyFont="1" applyFill="1" applyBorder="1" applyAlignment="1" applyProtection="0">
      <alignment vertical="bottom"/>
    </xf>
    <xf numFmtId="0" fontId="0" fillId="4" borderId="35" applyNumberFormat="0" applyFont="1" applyFill="1" applyBorder="1" applyAlignment="1" applyProtection="0">
      <alignment vertical="bottom"/>
    </xf>
    <xf numFmtId="49" fontId="8" fillId="4" borderId="36" applyNumberFormat="1" applyFont="1" applyFill="1" applyBorder="1" applyAlignment="1" applyProtection="0">
      <alignment horizontal="center" vertical="bottom"/>
    </xf>
    <xf numFmtId="0" fontId="8" fillId="4" borderId="37" applyNumberFormat="0" applyFont="1" applyFill="1" applyBorder="1" applyAlignment="1" applyProtection="0">
      <alignment horizontal="center" vertical="bottom"/>
    </xf>
    <xf numFmtId="0" fontId="8" fillId="4" borderId="11" applyNumberFormat="0" applyFont="1" applyFill="1" applyBorder="1" applyAlignment="1" applyProtection="0">
      <alignment horizontal="center" vertical="bottom"/>
    </xf>
    <xf numFmtId="0" fontId="0" fillId="4" borderId="38" applyNumberFormat="0" applyFont="1" applyFill="1" applyBorder="1" applyAlignment="1" applyProtection="0">
      <alignment vertical="bottom"/>
    </xf>
    <xf numFmtId="49" fontId="9" fillId="4" borderId="39" applyNumberFormat="1" applyFont="1" applyFill="1" applyBorder="1" applyAlignment="1" applyProtection="0">
      <alignment horizontal="center" vertical="center" wrapText="1"/>
    </xf>
    <xf numFmtId="49" fontId="8" fillId="4" borderId="40" applyNumberFormat="1" applyFont="1" applyFill="1" applyBorder="1" applyAlignment="1" applyProtection="0">
      <alignment horizontal="left" vertical="center" wrapText="1"/>
    </xf>
    <xf numFmtId="0" fontId="8" fillId="4" borderId="34" applyNumberFormat="0" applyFont="1" applyFill="1" applyBorder="1" applyAlignment="1" applyProtection="0">
      <alignment horizontal="left" vertical="center" wrapText="1"/>
    </xf>
    <xf numFmtId="0" fontId="8" fillId="4" borderId="41" applyNumberFormat="0" applyFont="1" applyFill="1" applyBorder="1" applyAlignment="1" applyProtection="0">
      <alignment horizontal="left" vertical="center" wrapText="1"/>
    </xf>
    <xf numFmtId="0" fontId="8" fillId="4" borderId="42" applyNumberFormat="0" applyFont="1" applyFill="1" applyBorder="1" applyAlignment="1" applyProtection="0">
      <alignment horizontal="left" vertical="center" wrapText="1"/>
    </xf>
    <xf numFmtId="0" fontId="15" fillId="4" borderId="43" applyNumberFormat="0" applyFont="1" applyFill="1" applyBorder="1" applyAlignment="1" applyProtection="0">
      <alignment horizontal="center" vertical="center" wrapText="1"/>
    </xf>
    <xf numFmtId="0" fontId="15" fillId="4" borderId="42" applyNumberFormat="0" applyFont="1" applyFill="1" applyBorder="1" applyAlignment="1" applyProtection="0">
      <alignment horizontal="center" vertical="center" wrapText="1"/>
    </xf>
    <xf numFmtId="49" fontId="16" fillId="4" borderId="39" applyNumberFormat="1" applyFont="1" applyFill="1" applyBorder="1" applyAlignment="1" applyProtection="0">
      <alignment horizontal="center" vertical="center" wrapText="1"/>
    </xf>
    <xf numFmtId="59" fontId="9" fillId="4" borderId="44" applyNumberFormat="1" applyFont="1" applyFill="1" applyBorder="1" applyAlignment="1" applyProtection="0">
      <alignment horizontal="center" vertical="center"/>
    </xf>
    <xf numFmtId="60" fontId="9" fillId="4" borderId="45" applyNumberFormat="1" applyFont="1" applyFill="1" applyBorder="1" applyAlignment="1" applyProtection="0">
      <alignment horizontal="center" vertical="center" wrapText="1"/>
    </xf>
    <xf numFmtId="0" fontId="9" fillId="4" borderId="46" applyNumberFormat="0" applyFont="1" applyFill="1" applyBorder="1" applyAlignment="1" applyProtection="0">
      <alignment horizontal="center" vertical="center" wrapText="1"/>
    </xf>
    <xf numFmtId="0" fontId="17" fillId="4" borderId="47" applyNumberFormat="0" applyFont="1" applyFill="1" applyBorder="1" applyAlignment="1" applyProtection="0">
      <alignment horizontal="left" vertical="center" wrapText="1"/>
    </xf>
    <xf numFmtId="49" fontId="17" fillId="4" borderId="25" applyNumberFormat="1" applyFont="1" applyFill="1" applyBorder="1" applyAlignment="1" applyProtection="0">
      <alignment horizontal="center" vertical="center" wrapText="1"/>
    </xf>
    <xf numFmtId="0" fontId="17" fillId="4" borderId="48" applyNumberFormat="0" applyFont="1" applyFill="1" applyBorder="1" applyAlignment="1" applyProtection="0">
      <alignment horizontal="left" vertical="center" wrapText="1"/>
    </xf>
    <xf numFmtId="0" fontId="0" fillId="4" borderId="49" applyNumberFormat="0" applyFont="1" applyFill="1" applyBorder="1" applyAlignment="1" applyProtection="0">
      <alignment vertical="bottom"/>
    </xf>
    <xf numFmtId="0" fontId="15" fillId="4" borderId="20" applyNumberFormat="0" applyFont="1" applyFill="1" applyBorder="1" applyAlignment="1" applyProtection="0">
      <alignment horizontal="center" vertical="center" wrapText="1"/>
    </xf>
    <xf numFmtId="0" fontId="15" fillId="4" borderId="50" applyNumberFormat="0" applyFont="1" applyFill="1" applyBorder="1" applyAlignment="1" applyProtection="0">
      <alignment horizontal="center" vertical="center" wrapText="1"/>
    </xf>
    <xf numFmtId="0" fontId="16" fillId="4" borderId="46" applyNumberFormat="0" applyFont="1" applyFill="1" applyBorder="1" applyAlignment="1" applyProtection="0">
      <alignment horizontal="center" vertical="center" wrapText="1"/>
    </xf>
    <xf numFmtId="59" fontId="9" fillId="4" borderId="51" applyNumberFormat="1" applyFont="1" applyFill="1" applyBorder="1" applyAlignment="1" applyProtection="0">
      <alignment horizontal="center" vertical="center"/>
    </xf>
    <xf numFmtId="60" fontId="9" fillId="4" borderId="52" applyNumberFormat="1" applyFont="1" applyFill="1" applyBorder="1" applyAlignment="1" applyProtection="0">
      <alignment horizontal="center" vertical="center" wrapText="1"/>
    </xf>
    <xf numFmtId="0" fontId="9" fillId="4" borderId="53" applyNumberFormat="0" applyFont="1" applyFill="1" applyBorder="1" applyAlignment="1" applyProtection="0">
      <alignment horizontal="center" vertical="center" wrapText="1"/>
    </xf>
    <xf numFmtId="0" fontId="17" fillId="4" borderId="54" applyNumberFormat="0" applyFont="1" applyFill="1" applyBorder="1" applyAlignment="1" applyProtection="0">
      <alignment horizontal="left" vertical="center" wrapText="1"/>
    </xf>
    <xf numFmtId="59" fontId="9" fillId="7" borderId="31" applyNumberFormat="1" applyFont="1" applyFill="1" applyBorder="1" applyAlignment="1" applyProtection="0">
      <alignment horizontal="center" vertical="center" wrapText="1"/>
    </xf>
    <xf numFmtId="0" fontId="17" fillId="4" borderId="55" applyNumberFormat="0" applyFont="1" applyFill="1" applyBorder="1" applyAlignment="1" applyProtection="0">
      <alignment horizontal="left" vertical="center" wrapText="1"/>
    </xf>
    <xf numFmtId="0" fontId="0" fillId="4" borderId="56" applyNumberFormat="0" applyFont="1" applyFill="1" applyBorder="1" applyAlignment="1" applyProtection="0">
      <alignment vertical="bottom"/>
    </xf>
    <xf numFmtId="0" fontId="15" fillId="4" borderId="57" applyNumberFormat="0" applyFont="1" applyFill="1" applyBorder="1" applyAlignment="1" applyProtection="0">
      <alignment horizontal="center" vertical="center" wrapText="1"/>
    </xf>
    <xf numFmtId="0" fontId="15" fillId="4" borderId="58" applyNumberFormat="0" applyFont="1" applyFill="1" applyBorder="1" applyAlignment="1" applyProtection="0">
      <alignment horizontal="center" vertical="center" wrapText="1"/>
    </xf>
    <xf numFmtId="0" fontId="16" fillId="4" borderId="53" applyNumberFormat="0" applyFont="1" applyFill="1" applyBorder="1" applyAlignment="1" applyProtection="0">
      <alignment horizontal="center" vertical="center" wrapText="1"/>
    </xf>
    <xf numFmtId="59" fontId="9" fillId="4" borderId="59" applyNumberFormat="1" applyFont="1" applyFill="1" applyBorder="1" applyAlignment="1" applyProtection="0">
      <alignment horizontal="center" vertical="center"/>
    </xf>
    <xf numFmtId="60" fontId="9" fillId="4" borderId="60" applyNumberFormat="1" applyFont="1" applyFill="1" applyBorder="1" applyAlignment="1" applyProtection="0">
      <alignment horizontal="center" vertical="center" wrapText="1"/>
    </xf>
    <xf numFmtId="49" fontId="8" fillId="4" borderId="61" applyNumberFormat="1" applyFont="1" applyFill="1" applyBorder="1" applyAlignment="1" applyProtection="0">
      <alignment horizontal="left" vertical="center" wrapText="1"/>
    </xf>
    <xf numFmtId="0" fontId="8" fillId="4" borderId="62" applyNumberFormat="0" applyFont="1" applyFill="1" applyBorder="1" applyAlignment="1" applyProtection="0">
      <alignment horizontal="left" vertical="center" wrapText="1"/>
    </xf>
    <xf numFmtId="0" fontId="15" fillId="4" borderId="63" applyNumberFormat="0" applyFont="1" applyFill="1" applyBorder="1" applyAlignment="1" applyProtection="0">
      <alignment vertical="center" wrapText="1"/>
    </xf>
    <xf numFmtId="0" fontId="15" fillId="4" borderId="64" applyNumberFormat="0" applyFont="1" applyFill="1" applyBorder="1" applyAlignment="1" applyProtection="0">
      <alignment vertical="center" wrapText="1"/>
    </xf>
    <xf numFmtId="49" fontId="16" fillId="4" borderId="65" applyNumberFormat="1" applyFont="1" applyFill="1" applyBorder="1" applyAlignment="1" applyProtection="0">
      <alignment horizontal="center" vertical="center" wrapText="1"/>
    </xf>
    <xf numFmtId="59" fontId="9" fillId="8" borderId="66" applyNumberFormat="1" applyFont="1" applyFill="1" applyBorder="1" applyAlignment="1" applyProtection="0">
      <alignment horizontal="center" vertical="center"/>
    </xf>
    <xf numFmtId="49" fontId="18" fillId="4" borderId="36" applyNumberFormat="1" applyFont="1" applyFill="1" applyBorder="1" applyAlignment="1" applyProtection="0">
      <alignment horizontal="left" vertical="center" wrapText="1"/>
    </xf>
    <xf numFmtId="0" fontId="18" fillId="4" borderId="37" applyNumberFormat="0" applyFont="1" applyFill="1" applyBorder="1" applyAlignment="1" applyProtection="0">
      <alignment horizontal="left" vertical="center" wrapText="1"/>
    </xf>
    <xf numFmtId="0" fontId="19" fillId="7" borderId="31" applyNumberFormat="0" applyFont="1" applyFill="1" applyBorder="1" applyAlignment="1" applyProtection="0">
      <alignment horizontal="center" vertical="center" wrapText="1"/>
    </xf>
    <xf numFmtId="0" fontId="18" fillId="4" borderId="36" applyNumberFormat="0" applyFont="1" applyFill="1" applyBorder="1" applyAlignment="1" applyProtection="0">
      <alignment horizontal="left" vertical="center" wrapText="1"/>
    </xf>
    <xf numFmtId="0" fontId="0" fillId="4" borderId="67" applyNumberFormat="0" applyFont="1" applyFill="1" applyBorder="1" applyAlignment="1" applyProtection="0">
      <alignment vertical="bottom"/>
    </xf>
    <xf numFmtId="0" fontId="18" fillId="4" borderId="67" applyNumberFormat="0" applyFont="1" applyFill="1" applyBorder="1" applyAlignment="1" applyProtection="0">
      <alignment horizontal="left" vertical="center" wrapText="1"/>
    </xf>
    <xf numFmtId="0" fontId="18" fillId="4" borderId="68" applyNumberFormat="0" applyFont="1" applyFill="1" applyBorder="1" applyAlignment="1" applyProtection="0">
      <alignment horizontal="left" vertical="center" wrapText="1"/>
    </xf>
    <xf numFmtId="59" fontId="9" fillId="4" borderId="66" applyNumberFormat="1" applyFont="1" applyFill="1" applyBorder="1" applyAlignment="1" applyProtection="0">
      <alignment horizontal="center" vertical="center"/>
    </xf>
    <xf numFmtId="59" fontId="9" fillId="4" borderId="60" applyNumberFormat="1" applyFont="1" applyFill="1" applyBorder="1" applyAlignment="1" applyProtection="0">
      <alignment horizontal="center" vertical="center" wrapText="1"/>
    </xf>
    <xf numFmtId="0" fontId="15" fillId="4" borderId="63" applyNumberFormat="0" applyFont="1" applyFill="1" applyBorder="1" applyAlignment="1" applyProtection="0">
      <alignment horizontal="center" vertical="center" wrapText="1"/>
    </xf>
    <xf numFmtId="0" fontId="15" fillId="4" borderId="64" applyNumberFormat="0" applyFont="1" applyFill="1" applyBorder="1" applyAlignment="1" applyProtection="0">
      <alignment horizontal="center" vertical="center" wrapText="1"/>
    </xf>
    <xf numFmtId="0" fontId="20" fillId="4" borderId="33" applyNumberFormat="0" applyFont="1" applyFill="1" applyBorder="1" applyAlignment="1" applyProtection="0">
      <alignment vertical="bottom"/>
    </xf>
    <xf numFmtId="0" fontId="20" fillId="4" borderId="67" applyNumberFormat="0" applyFont="1" applyFill="1" applyBorder="1" applyAlignment="1" applyProtection="0">
      <alignment vertical="bottom"/>
    </xf>
    <xf numFmtId="59" fontId="20" fillId="4" borderId="67" applyNumberFormat="1" applyFont="1" applyFill="1" applyBorder="1" applyAlignment="1" applyProtection="0">
      <alignment vertical="bottom"/>
    </xf>
    <xf numFmtId="0" fontId="0" fillId="4" borderId="50" applyNumberFormat="0" applyFont="1" applyFill="1" applyBorder="1" applyAlignment="1" applyProtection="0">
      <alignment vertical="bottom"/>
    </xf>
    <xf numFmtId="49" fontId="10" fillId="4" borderId="63" applyNumberFormat="1" applyFont="1" applyFill="1" applyBorder="1" applyAlignment="1" applyProtection="0">
      <alignment horizontal="center" vertical="center"/>
    </xf>
    <xf numFmtId="0" fontId="10" fillId="4" borderId="67" applyNumberFormat="0" applyFont="1" applyFill="1" applyBorder="1" applyAlignment="1" applyProtection="0">
      <alignment horizontal="center" vertical="center"/>
    </xf>
    <xf numFmtId="0" fontId="10" fillId="4" borderId="68" applyNumberFormat="0" applyFont="1" applyFill="1" applyBorder="1" applyAlignment="1" applyProtection="0">
      <alignment horizontal="center" vertical="center"/>
    </xf>
    <xf numFmtId="59" fontId="10" fillId="4" borderId="66" applyNumberFormat="1" applyFont="1" applyFill="1" applyBorder="1" applyAlignment="1" applyProtection="0">
      <alignment horizontal="center" vertical="center"/>
    </xf>
    <xf numFmtId="49" fontId="0" fillId="4" borderId="4" applyNumberFormat="1" applyFont="1" applyFill="1" applyBorder="1" applyAlignment="1" applyProtection="0">
      <alignment vertical="bottom"/>
    </xf>
    <xf numFmtId="0" fontId="8" fillId="5" borderId="5" applyNumberFormat="0" applyFont="1" applyFill="1" applyBorder="1" applyAlignment="1" applyProtection="0">
      <alignment horizontal="left" vertical="bottom"/>
    </xf>
    <xf numFmtId="0" fontId="0" fillId="8" borderId="5" applyNumberFormat="0" applyFont="1" applyFill="1" applyBorder="1" applyAlignment="1" applyProtection="0">
      <alignment vertical="bottom"/>
    </xf>
    <xf numFmtId="61" fontId="0" fillId="8" borderId="5" applyNumberFormat="1" applyFont="1" applyFill="1" applyBorder="1" applyAlignment="1" applyProtection="0">
      <alignment vertical="bottom"/>
    </xf>
    <xf numFmtId="0" fontId="0" fillId="8" borderId="69" applyNumberFormat="0" applyFont="1" applyFill="1" applyBorder="1" applyAlignment="1" applyProtection="0">
      <alignment vertical="bottom"/>
    </xf>
    <xf numFmtId="0" fontId="9" fillId="4" borderId="1" applyNumberFormat="0" applyFont="1" applyFill="1" applyBorder="1" applyAlignment="1" applyProtection="0">
      <alignment horizontal="left" vertical="bottom"/>
    </xf>
    <xf numFmtId="0" fontId="21" fillId="4" borderId="1" applyNumberFormat="0" applyFont="1" applyFill="1" applyBorder="1" applyAlignment="1" applyProtection="0">
      <alignment vertical="bottom"/>
    </xf>
    <xf numFmtId="0" fontId="21" fillId="4" borderId="1" applyNumberFormat="0" applyFont="1" applyFill="1" applyBorder="1" applyAlignment="1" applyProtection="0">
      <alignment horizontal="right" vertical="bottom"/>
    </xf>
    <xf numFmtId="0" fontId="8" fillId="4" borderId="1" applyNumberFormat="0" applyFont="1" applyFill="1" applyBorder="1" applyAlignment="1" applyProtection="0">
      <alignment horizontal="right" vertical="bottom"/>
    </xf>
    <xf numFmtId="62" fontId="9" fillId="4" borderId="1" applyNumberFormat="1" applyFont="1" applyFill="1" applyBorder="1" applyAlignment="1" applyProtection="0">
      <alignment horizontal="center" vertical="bottom"/>
    </xf>
    <xf numFmtId="0" fontId="0" applyNumberFormat="1" applyFont="1" applyFill="0" applyBorder="0" applyAlignment="1" applyProtection="0">
      <alignment vertical="bottom"/>
    </xf>
    <xf numFmtId="0" fontId="7" fillId="4" borderId="1" applyNumberFormat="0" applyFont="1" applyFill="1" applyBorder="1" applyAlignment="1" applyProtection="0">
      <alignment vertical="center"/>
    </xf>
    <xf numFmtId="0" fontId="8" fillId="4" borderId="1" applyNumberFormat="0" applyFont="1" applyFill="1" applyBorder="1" applyAlignment="1" applyProtection="0">
      <alignment horizontal="left" vertical="center"/>
    </xf>
    <xf numFmtId="0" fontId="7" fillId="4" borderId="1" applyNumberFormat="0" applyFont="1" applyFill="1" applyBorder="1" applyAlignment="1" applyProtection="0">
      <alignment horizontal="right" vertical="center"/>
    </xf>
    <xf numFmtId="0" fontId="10" fillId="4" borderId="1" applyNumberFormat="0" applyFont="1" applyFill="1" applyBorder="1" applyAlignment="1" applyProtection="0">
      <alignment horizontal="center" vertical="center"/>
    </xf>
    <xf numFmtId="0" fontId="11" fillId="4" borderId="1" applyNumberFormat="0" applyFont="1" applyFill="1" applyBorder="1" applyAlignment="1" applyProtection="0">
      <alignment horizontal="center" vertical="center"/>
    </xf>
    <xf numFmtId="0" fontId="9" fillId="4" borderId="70" applyNumberFormat="0" applyFont="1" applyFill="1" applyBorder="1" applyAlignment="1" applyProtection="0">
      <alignment vertical="center"/>
    </xf>
    <xf numFmtId="49" fontId="10" fillId="4" borderId="1" applyNumberFormat="1" applyFont="1" applyFill="1" applyBorder="1" applyAlignment="1" applyProtection="0">
      <alignment horizontal="center" vertical="center"/>
    </xf>
    <xf numFmtId="0" fontId="0" fillId="4" borderId="71" applyNumberFormat="0" applyFont="1" applyFill="1" applyBorder="1" applyAlignment="1" applyProtection="0">
      <alignment vertical="bottom"/>
    </xf>
    <xf numFmtId="0" fontId="0" fillId="4" borderId="72" applyNumberFormat="0" applyFont="1" applyFill="1" applyBorder="1" applyAlignment="1" applyProtection="0">
      <alignment vertical="bottom"/>
    </xf>
    <xf numFmtId="0" fontId="0" fillId="4" borderId="73" applyNumberFormat="0" applyFont="1" applyFill="1" applyBorder="1" applyAlignment="1" applyProtection="0">
      <alignment vertical="bottom"/>
    </xf>
    <xf numFmtId="0" fontId="10" fillId="4" borderId="12" applyNumberFormat="0" applyFont="1" applyFill="1" applyBorder="1" applyAlignment="1" applyProtection="0">
      <alignment horizontal="left" vertical="center"/>
    </xf>
    <xf numFmtId="0" fontId="9" fillId="6" borderId="17" applyNumberFormat="0" applyFont="1" applyFill="1" applyBorder="1" applyAlignment="1" applyProtection="0">
      <alignment vertical="center"/>
    </xf>
    <xf numFmtId="0" fontId="9" fillId="6" borderId="23" applyNumberFormat="0" applyFont="1" applyFill="1" applyBorder="1" applyAlignment="1" applyProtection="0">
      <alignment vertical="center"/>
    </xf>
    <xf numFmtId="0" fontId="9" fillId="6" borderId="30" applyNumberFormat="0" applyFont="1" applyFill="1" applyBorder="1" applyAlignment="1" applyProtection="0">
      <alignment vertical="center"/>
    </xf>
    <xf numFmtId="0" fontId="0" fillId="4" borderId="74" applyNumberFormat="0" applyFont="1" applyFill="1" applyBorder="1" applyAlignment="1" applyProtection="0">
      <alignment vertical="bottom"/>
    </xf>
    <xf numFmtId="0" fontId="0" fillId="4" borderId="75" applyNumberFormat="0" applyFont="1" applyFill="1" applyBorder="1" applyAlignment="1" applyProtection="0">
      <alignment vertical="bottom"/>
    </xf>
    <xf numFmtId="0" fontId="8" fillId="4" borderId="76" applyNumberFormat="0" applyFont="1" applyFill="1" applyBorder="1" applyAlignment="1" applyProtection="0">
      <alignment horizontal="center" vertical="bottom"/>
    </xf>
    <xf numFmtId="0" fontId="0" fillId="4" borderId="77" applyNumberFormat="0" applyFont="1" applyFill="1" applyBorder="1" applyAlignment="1" applyProtection="0">
      <alignment vertical="bottom"/>
    </xf>
    <xf numFmtId="0" fontId="0" fillId="4" borderId="76" applyNumberFormat="0" applyFont="1" applyFill="1" applyBorder="1" applyAlignment="1" applyProtection="0">
      <alignment vertical="bottom"/>
    </xf>
    <xf numFmtId="61" fontId="0" fillId="4" borderId="76" applyNumberFormat="1" applyFont="1" applyFill="1" applyBorder="1" applyAlignment="1" applyProtection="0">
      <alignment vertical="bottom"/>
    </xf>
    <xf numFmtId="0" fontId="0" fillId="4" borderId="78" applyNumberFormat="0" applyFont="1" applyFill="1" applyBorder="1" applyAlignment="1" applyProtection="0">
      <alignment vertical="bottom"/>
    </xf>
    <xf numFmtId="0" fontId="9" fillId="4" borderId="79" applyNumberFormat="0" applyFont="1" applyFill="1" applyBorder="1" applyAlignment="1" applyProtection="0">
      <alignment horizontal="center" vertical="bottom"/>
    </xf>
    <xf numFmtId="0" fontId="8" fillId="4" borderId="80" applyNumberFormat="0" applyFont="1" applyFill="1" applyBorder="1" applyAlignment="1" applyProtection="0">
      <alignment horizontal="center" vertical="bottom"/>
    </xf>
    <xf numFmtId="0" fontId="8" fillId="4" borderId="7" applyNumberFormat="0" applyFont="1" applyFill="1" applyBorder="1" applyAlignment="1" applyProtection="0">
      <alignment horizontal="center" vertical="bottom"/>
    </xf>
    <xf numFmtId="0" fontId="8" fillId="4" borderId="81" applyNumberFormat="0" applyFont="1" applyFill="1" applyBorder="1" applyAlignment="1" applyProtection="0">
      <alignment horizontal="center" vertical="bottom"/>
    </xf>
    <xf numFmtId="49" fontId="8" fillId="4" borderId="80" applyNumberFormat="1" applyFont="1" applyFill="1" applyBorder="1" applyAlignment="1" applyProtection="0">
      <alignment horizontal="center" vertical="center"/>
    </xf>
    <xf numFmtId="63" fontId="8" fillId="4" borderId="7" applyNumberFormat="1" applyFont="1" applyFill="1" applyBorder="1" applyAlignment="1" applyProtection="0">
      <alignment horizontal="center" vertical="center"/>
    </xf>
    <xf numFmtId="63" fontId="8" fillId="4" borderId="81" applyNumberFormat="1" applyFont="1" applyFill="1" applyBorder="1" applyAlignment="1" applyProtection="0">
      <alignment horizontal="center" vertical="center"/>
    </xf>
    <xf numFmtId="49" fontId="8" fillId="4" borderId="25" applyNumberFormat="1" applyFont="1" applyFill="1" applyBorder="1" applyAlignment="1" applyProtection="0">
      <alignment horizontal="center" vertical="center"/>
    </xf>
    <xf numFmtId="49" fontId="8" fillId="4" borderId="80" applyNumberFormat="1" applyFont="1" applyFill="1" applyBorder="1" applyAlignment="1" applyProtection="0">
      <alignment horizontal="left" vertical="center"/>
    </xf>
    <xf numFmtId="0" fontId="8" fillId="4" borderId="7" applyNumberFormat="0" applyFont="1" applyFill="1" applyBorder="1" applyAlignment="1" applyProtection="0">
      <alignment horizontal="left" vertical="center"/>
    </xf>
    <xf numFmtId="0" fontId="8" fillId="4" borderId="81" applyNumberFormat="0" applyFont="1" applyFill="1" applyBorder="1" applyAlignment="1" applyProtection="0">
      <alignment horizontal="left" vertical="center"/>
    </xf>
    <xf numFmtId="63" fontId="8" fillId="4" borderId="80" applyNumberFormat="1" applyFont="1" applyFill="1" applyBorder="1" applyAlignment="1" applyProtection="0">
      <alignment horizontal="left" vertical="top" wrapText="1"/>
    </xf>
    <xf numFmtId="0" fontId="0" fillId="4" borderId="7" applyNumberFormat="0" applyFont="1" applyFill="1" applyBorder="1" applyAlignment="1" applyProtection="0">
      <alignment horizontal="left" vertical="top" wrapText="1"/>
    </xf>
    <xf numFmtId="0" fontId="0" fillId="4" borderId="81" applyNumberFormat="0" applyFont="1" applyFill="1" applyBorder="1" applyAlignment="1" applyProtection="0">
      <alignment horizontal="left" vertical="top" wrapText="1"/>
    </xf>
    <xf numFmtId="63" fontId="8" fillId="8" borderId="25" applyNumberFormat="1" applyFont="1" applyFill="1" applyBorder="1" applyAlignment="1" applyProtection="0">
      <alignment horizontal="center" vertical="center"/>
    </xf>
    <xf numFmtId="0" fontId="0" fillId="4" borderId="79" applyNumberFormat="0" applyFont="1" applyFill="1" applyBorder="1" applyAlignment="1" applyProtection="0">
      <alignment vertical="bottom"/>
    </xf>
    <xf numFmtId="0" fontId="0" fillId="4" borderId="7" applyNumberFormat="0" applyFont="1" applyFill="1" applyBorder="1" applyAlignment="1" applyProtection="0">
      <alignment horizontal="left" vertical="center"/>
    </xf>
    <xf numFmtId="0" fontId="0" fillId="4" borderId="81" applyNumberFormat="0" applyFont="1" applyFill="1" applyBorder="1" applyAlignment="1" applyProtection="0">
      <alignment horizontal="left" vertical="center"/>
    </xf>
    <xf numFmtId="49" fontId="8" fillId="4" borderId="80" applyNumberFormat="1" applyFont="1" applyFill="1" applyBorder="1" applyAlignment="1" applyProtection="0">
      <alignment horizontal="left" vertical="center" wrapText="1"/>
    </xf>
    <xf numFmtId="63" fontId="8" fillId="4" borderId="7" applyNumberFormat="1" applyFont="1" applyFill="1" applyBorder="1" applyAlignment="1" applyProtection="0">
      <alignment horizontal="left" vertical="top" wrapText="1"/>
    </xf>
    <xf numFmtId="63" fontId="8" fillId="4" borderId="81" applyNumberFormat="1" applyFont="1" applyFill="1" applyBorder="1" applyAlignment="1" applyProtection="0">
      <alignment horizontal="left" vertical="top" wrapText="1"/>
    </xf>
    <xf numFmtId="63" fontId="8" fillId="4" borderId="10" applyNumberFormat="1" applyFont="1" applyFill="1" applyBorder="1" applyAlignment="1" applyProtection="0">
      <alignment horizontal="center" vertical="center"/>
    </xf>
    <xf numFmtId="63" fontId="8" fillId="4" borderId="1" applyNumberFormat="1" applyFont="1" applyFill="1" applyBorder="1" applyAlignment="1" applyProtection="0">
      <alignment horizontal="center" vertical="bottom"/>
    </xf>
    <xf numFmtId="49" fontId="8" fillId="4" borderId="82" applyNumberFormat="1" applyFont="1" applyFill="1" applyBorder="1" applyAlignment="1" applyProtection="0">
      <alignment horizontal="right" vertical="bottom"/>
    </xf>
    <xf numFmtId="63" fontId="8" fillId="4" borderId="25" applyNumberFormat="1" applyFont="1" applyFill="1" applyBorder="1" applyAlignment="1" applyProtection="0">
      <alignment horizontal="center" vertical="center"/>
    </xf>
    <xf numFmtId="63" fontId="8" fillId="4" borderId="83" applyNumberFormat="1" applyFont="1" applyFill="1" applyBorder="1" applyAlignment="1" applyProtection="0">
      <alignment horizontal="center" vertical="bottom"/>
    </xf>
    <xf numFmtId="49" fontId="8" fillId="4" borderId="71" applyNumberFormat="1" applyFont="1" applyFill="1" applyBorder="1" applyAlignment="1" applyProtection="0">
      <alignment horizontal="right" vertical="bottom"/>
    </xf>
    <xf numFmtId="63" fontId="8" fillId="4" borderId="84" applyNumberFormat="1" applyFont="1" applyFill="1" applyBorder="1" applyAlignment="1" applyProtection="0">
      <alignment horizontal="center" vertical="center"/>
    </xf>
    <xf numFmtId="0" fontId="8" fillId="4" borderId="71" applyNumberFormat="0" applyFont="1" applyFill="1" applyBorder="1" applyAlignment="1" applyProtection="0">
      <alignment horizontal="right" vertical="bottom"/>
    </xf>
    <xf numFmtId="63" fontId="8" fillId="4" borderId="6" applyNumberFormat="1" applyFont="1" applyFill="1" applyBorder="1" applyAlignment="1" applyProtection="0">
      <alignment horizontal="center" vertical="center"/>
    </xf>
    <xf numFmtId="0" fontId="0" fillId="4" borderId="85" applyNumberFormat="0" applyFont="1" applyFill="1" applyBorder="1" applyAlignment="1" applyProtection="0">
      <alignment vertical="bottom"/>
    </xf>
    <xf numFmtId="0" fontId="9" fillId="4" borderId="1" applyNumberFormat="0" applyFont="1" applyFill="1" applyBorder="1" applyAlignment="1" applyProtection="0">
      <alignment horizontal="right" vertical="bottom"/>
    </xf>
    <xf numFmtId="0" fontId="8" fillId="4" borderId="86" applyNumberFormat="0" applyFont="1" applyFill="1" applyBorder="1" applyAlignment="1" applyProtection="0">
      <alignment horizontal="right" vertical="bottom"/>
    </xf>
    <xf numFmtId="62" fontId="8" fillId="4" borderId="72" applyNumberFormat="1" applyFont="1" applyFill="1" applyBorder="1" applyAlignment="1" applyProtection="0">
      <alignment horizontal="center" vertical="bottom"/>
    </xf>
    <xf numFmtId="0" fontId="10" fillId="4" borderId="64" applyNumberFormat="0" applyFont="1" applyFill="1" applyBorder="1" applyAlignment="1" applyProtection="0">
      <alignment horizontal="center" vertical="center"/>
    </xf>
    <xf numFmtId="62" fontId="10" fillId="4" borderId="87" applyNumberFormat="1" applyFont="1" applyFill="1" applyBorder="1" applyAlignment="1" applyProtection="0">
      <alignment horizontal="center" vertical="center"/>
    </xf>
    <xf numFmtId="0" fontId="21" fillId="4" borderId="33" applyNumberFormat="0" applyFont="1" applyFill="1" applyBorder="1" applyAlignment="1" applyProtection="0">
      <alignment vertical="bottom"/>
    </xf>
    <xf numFmtId="0" fontId="21" fillId="4" borderId="33" applyNumberFormat="0" applyFont="1" applyFill="1" applyBorder="1" applyAlignment="1" applyProtection="0">
      <alignment horizontal="right" vertical="bottom"/>
    </xf>
    <xf numFmtId="0" fontId="8" fillId="4" borderId="75" applyNumberFormat="0" applyFont="1" applyFill="1" applyBorder="1" applyAlignment="1" applyProtection="0">
      <alignment horizontal="right" vertical="bottom"/>
    </xf>
    <xf numFmtId="62" fontId="9" fillId="4" borderId="76" applyNumberFormat="1" applyFont="1" applyFill="1" applyBorder="1" applyAlignment="1" applyProtection="0">
      <alignment horizontal="center" vertical="bottom"/>
    </xf>
    <xf numFmtId="0" fontId="8" fillId="4" borderId="83" applyNumberFormat="0" applyFont="1" applyFill="1" applyBorder="1" applyAlignment="1" applyProtection="0">
      <alignment horizontal="right" vertical="bottom"/>
    </xf>
    <xf numFmtId="62" fontId="9" fillId="4" borderId="71" applyNumberFormat="1" applyFont="1" applyFill="1" applyBorder="1" applyAlignment="1" applyProtection="0">
      <alignment horizontal="center" vertical="bottom"/>
    </xf>
    <xf numFmtId="0" fontId="9" fillId="4" borderId="2" applyNumberFormat="0" applyFont="1" applyFill="1" applyBorder="1" applyAlignment="1" applyProtection="0">
      <alignment horizontal="left" vertical="bottom"/>
    </xf>
    <xf numFmtId="0" fontId="21" fillId="4" borderId="2" applyNumberFormat="0" applyFont="1" applyFill="1" applyBorder="1" applyAlignment="1" applyProtection="0">
      <alignment horizontal="right" vertical="bottom"/>
    </xf>
    <xf numFmtId="0" fontId="8" fillId="4" borderId="88" applyNumberFormat="0" applyFont="1" applyFill="1" applyBorder="1" applyAlignment="1" applyProtection="0">
      <alignment horizontal="right" vertical="bottom"/>
    </xf>
    <xf numFmtId="0" fontId="0" fillId="4" borderId="70" applyNumberFormat="0" applyFont="1" applyFill="1" applyBorder="1" applyAlignment="1" applyProtection="0">
      <alignment vertical="bottom"/>
    </xf>
    <xf numFmtId="0" fontId="8" fillId="4" borderId="5" applyNumberFormat="0" applyFont="1" applyFill="1" applyBorder="1" applyAlignment="1" applyProtection="0">
      <alignment horizontal="left" vertical="bottom"/>
    </xf>
    <xf numFmtId="49" fontId="0" fillId="4" borderId="3" applyNumberFormat="1" applyFont="1" applyFill="1" applyBorder="1" applyAlignment="1" applyProtection="0">
      <alignment vertical="bottom"/>
    </xf>
    <xf numFmtId="0" fontId="9" fillId="4" borderId="10" applyNumberFormat="0" applyFont="1" applyFill="1" applyBorder="1" applyAlignment="1" applyProtection="0">
      <alignment horizontal="left" vertical="bottom"/>
    </xf>
    <xf numFmtId="0" fontId="21" fillId="4" borderId="10" applyNumberFormat="0" applyFont="1" applyFill="1" applyBorder="1" applyAlignment="1" applyProtection="0">
      <alignment vertical="bottom"/>
    </xf>
    <xf numFmtId="0" fontId="21" fillId="4" borderId="10" applyNumberFormat="0" applyFont="1" applyFill="1" applyBorder="1" applyAlignment="1" applyProtection="0">
      <alignment horizontal="right" vertical="bottom"/>
    </xf>
    <xf numFmtId="0" fontId="8" fillId="4" borderId="89" applyNumberFormat="0" applyFont="1" applyFill="1" applyBorder="1" applyAlignment="1" applyProtection="0">
      <alignment horizontal="right" vertical="bottom"/>
    </xf>
    <xf numFmtId="62" fontId="9" fillId="4" borderId="90" applyNumberFormat="1" applyFont="1" applyFill="1" applyBorder="1" applyAlignment="1" applyProtection="0">
      <alignment horizontal="center" vertical="bottom"/>
    </xf>
    <xf numFmtId="0" fontId="0" fillId="4" borderId="84" applyNumberFormat="0" applyFont="1" applyFill="1" applyBorder="1" applyAlignment="1" applyProtection="0">
      <alignment vertical="bottom"/>
    </xf>
    <xf numFmtId="0" fontId="0" applyNumberFormat="1" applyFont="1" applyFill="0" applyBorder="0" applyAlignment="1" applyProtection="0">
      <alignment vertical="bottom"/>
    </xf>
    <xf numFmtId="0" fontId="0" applyNumberFormat="1" applyFont="1" applyFill="0" applyBorder="0" applyAlignment="1" applyProtection="0">
      <alignment vertical="bottom"/>
    </xf>
    <xf numFmtId="0" fontId="0" applyNumberFormat="1" applyFont="1" applyFill="0" applyBorder="0" applyAlignment="1" applyProtection="0">
      <alignment vertical="bottom"/>
    </xf>
    <xf numFmtId="0" fontId="10" fillId="4" borderId="6" applyNumberFormat="0" applyFont="1" applyFill="1" applyBorder="1" applyAlignment="1" applyProtection="0">
      <alignment vertical="center"/>
    </xf>
    <xf numFmtId="0" fontId="12" fillId="4" borderId="12" applyNumberFormat="0" applyFont="1" applyFill="1" applyBorder="1" applyAlignment="1" applyProtection="0">
      <alignment vertical="bottom"/>
    </xf>
    <xf numFmtId="0" fontId="0" fillId="4" borderId="23" applyNumberFormat="0" applyFont="1" applyFill="1" applyBorder="1" applyAlignment="1" applyProtection="0">
      <alignment vertical="bottom"/>
    </xf>
    <xf numFmtId="0" fontId="0" fillId="4" borderId="9" applyNumberFormat="0" applyFont="1" applyFill="1" applyBorder="1" applyAlignment="1" applyProtection="0">
      <alignment vertical="bottom"/>
    </xf>
    <xf numFmtId="0" fontId="0" fillId="4" borderId="24" applyNumberFormat="0" applyFont="1" applyFill="1" applyBorder="1" applyAlignment="1" applyProtection="0">
      <alignment vertical="bottom"/>
    </xf>
    <xf numFmtId="49" fontId="9" fillId="9" borderId="91" applyNumberFormat="1" applyFont="1" applyFill="1" applyBorder="1" applyAlignment="1" applyProtection="0">
      <alignment horizontal="left" vertical="top"/>
    </xf>
    <xf numFmtId="0" fontId="9" fillId="9" borderId="92" applyNumberFormat="0" applyFont="1" applyFill="1" applyBorder="1" applyAlignment="1" applyProtection="0">
      <alignment horizontal="left" vertical="top"/>
    </xf>
    <xf numFmtId="0" fontId="9" fillId="4" borderId="84" applyNumberFormat="0" applyFont="1" applyFill="1" applyBorder="1" applyAlignment="1" applyProtection="0">
      <alignment horizontal="left" vertical="top" wrapText="1"/>
    </xf>
    <xf numFmtId="0" fontId="9" fillId="4" borderId="10" applyNumberFormat="0" applyFont="1" applyFill="1" applyBorder="1" applyAlignment="1" applyProtection="0">
      <alignment horizontal="left" vertical="top" wrapText="1"/>
    </xf>
    <xf numFmtId="0" fontId="9" fillId="4" borderId="93" applyNumberFormat="0" applyFont="1" applyFill="1" applyBorder="1" applyAlignment="1" applyProtection="0">
      <alignment horizontal="left" vertical="top" wrapText="1"/>
    </xf>
    <xf numFmtId="0" fontId="9" fillId="9" borderId="48" applyNumberFormat="0" applyFont="1" applyFill="1" applyBorder="1" applyAlignment="1" applyProtection="0">
      <alignment horizontal="left" vertical="top"/>
    </xf>
    <xf numFmtId="0" fontId="9" fillId="9" borderId="71" applyNumberFormat="0" applyFont="1" applyFill="1" applyBorder="1" applyAlignment="1" applyProtection="0">
      <alignment horizontal="left" vertical="top"/>
    </xf>
    <xf numFmtId="0" fontId="9" fillId="4" borderId="6" applyNumberFormat="0" applyFont="1" applyFill="1" applyBorder="1" applyAlignment="1" applyProtection="0">
      <alignment horizontal="left" vertical="top" wrapText="1"/>
    </xf>
    <xf numFmtId="0" fontId="9" fillId="4" borderId="1" applyNumberFormat="0" applyFont="1" applyFill="1" applyBorder="1" applyAlignment="1" applyProtection="0">
      <alignment horizontal="left" vertical="top" wrapText="1"/>
    </xf>
    <xf numFmtId="0" fontId="9" fillId="4" borderId="79" applyNumberFormat="0" applyFont="1" applyFill="1" applyBorder="1" applyAlignment="1" applyProtection="0">
      <alignment horizontal="left" vertical="top" wrapText="1"/>
    </xf>
    <xf numFmtId="0" fontId="9" fillId="9" borderId="94" applyNumberFormat="0" applyFont="1" applyFill="1" applyBorder="1" applyAlignment="1" applyProtection="0">
      <alignment horizontal="left" vertical="top"/>
    </xf>
    <xf numFmtId="0" fontId="9" fillId="9" borderId="5" applyNumberFormat="0" applyFont="1" applyFill="1" applyBorder="1" applyAlignment="1" applyProtection="0">
      <alignment horizontal="left" vertical="top"/>
    </xf>
    <xf numFmtId="0" fontId="9" fillId="4" borderId="95" applyNumberFormat="0" applyFont="1" applyFill="1" applyBorder="1" applyAlignment="1" applyProtection="0">
      <alignment horizontal="left" vertical="top" wrapText="1"/>
    </xf>
    <xf numFmtId="0" fontId="9" fillId="4" borderId="3" applyNumberFormat="0" applyFont="1" applyFill="1" applyBorder="1" applyAlignment="1" applyProtection="0">
      <alignment horizontal="left" vertical="top" wrapText="1"/>
    </xf>
    <xf numFmtId="0" fontId="9" fillId="4" borderId="82" applyNumberFormat="0" applyFont="1" applyFill="1" applyBorder="1" applyAlignment="1" applyProtection="0">
      <alignment horizontal="left" vertical="top" wrapText="1"/>
    </xf>
    <xf numFmtId="49" fontId="0" fillId="4" borderId="80" applyNumberFormat="1" applyFont="1" applyFill="1" applyBorder="1" applyAlignment="1" applyProtection="0">
      <alignment vertical="center"/>
    </xf>
    <xf numFmtId="0" fontId="0" fillId="4" borderId="7" applyNumberFormat="0" applyFont="1" applyFill="1" applyBorder="1" applyAlignment="1" applyProtection="0">
      <alignment vertical="bottom"/>
    </xf>
    <xf numFmtId="0" fontId="0" fillId="4" borderId="81" applyNumberFormat="0" applyFont="1" applyFill="1" applyBorder="1" applyAlignment="1" applyProtection="0">
      <alignment vertical="bottom"/>
    </xf>
    <xf numFmtId="59" fontId="8" fillId="8" borderId="25" applyNumberFormat="1" applyFont="1" applyFill="1" applyBorder="1" applyAlignment="1" applyProtection="0">
      <alignment horizontal="center" vertical="center"/>
    </xf>
    <xf numFmtId="0" fontId="8" fillId="4" borderId="96" applyNumberFormat="0" applyFont="1" applyFill="1" applyBorder="1" applyAlignment="1" applyProtection="0">
      <alignment horizontal="right" vertical="bottom"/>
    </xf>
    <xf numFmtId="62" fontId="9" fillId="4" borderId="97" applyNumberFormat="1" applyFont="1" applyFill="1" applyBorder="1" applyAlignment="1" applyProtection="0">
      <alignment horizontal="center" vertical="bottom"/>
    </xf>
    <xf numFmtId="49" fontId="10" fillId="4" borderId="10" applyNumberFormat="1" applyFont="1" applyFill="1" applyBorder="1" applyAlignment="1" applyProtection="0">
      <alignment vertical="bottom"/>
    </xf>
    <xf numFmtId="49" fontId="23" fillId="4" borderId="98" applyNumberFormat="1" applyFont="1" applyFill="1" applyBorder="1" applyAlignment="1" applyProtection="0">
      <alignment horizontal="center" vertical="center"/>
    </xf>
    <xf numFmtId="49" fontId="0" fillId="4" borderId="25" applyNumberFormat="1" applyFont="1" applyFill="1" applyBorder="1" applyAlignment="1" applyProtection="0">
      <alignment vertical="center"/>
    </xf>
    <xf numFmtId="0" fontId="0" fillId="4" borderId="80" applyNumberFormat="0" applyFont="1" applyFill="1" applyBorder="1" applyAlignment="1" applyProtection="0">
      <alignment vertical="center"/>
    </xf>
    <xf numFmtId="0" fontId="0" fillId="4" borderId="81" applyNumberFormat="0" applyFont="1" applyFill="1" applyBorder="1" applyAlignment="1" applyProtection="0">
      <alignment vertical="center"/>
    </xf>
    <xf numFmtId="1" fontId="8" fillId="8" borderId="25" applyNumberFormat="1" applyFont="1" applyFill="1" applyBorder="1" applyAlignment="1" applyProtection="0">
      <alignment horizontal="center" vertical="center"/>
    </xf>
    <xf numFmtId="59" fontId="8" fillId="4" borderId="25" applyNumberFormat="1" applyFont="1" applyFill="1" applyBorder="1" applyAlignment="1" applyProtection="0">
      <alignment horizontal="center" vertical="center"/>
    </xf>
    <xf numFmtId="0" fontId="0" fillId="4" borderId="99" applyNumberFormat="0" applyFont="1" applyFill="1" applyBorder="1" applyAlignment="1" applyProtection="0">
      <alignment vertical="center"/>
    </xf>
    <xf numFmtId="1" fontId="8" fillId="9" borderId="25" applyNumberFormat="1" applyFont="1" applyFill="1" applyBorder="1" applyAlignment="1" applyProtection="0">
      <alignment horizontal="center" vertical="center"/>
    </xf>
    <xf numFmtId="49" fontId="0" fillId="4" borderId="80" applyNumberFormat="1" applyFont="1" applyFill="1" applyBorder="1" applyAlignment="1" applyProtection="0">
      <alignment vertical="bottom"/>
    </xf>
    <xf numFmtId="1" fontId="8" fillId="4" borderId="25" applyNumberFormat="1" applyFont="1" applyFill="1" applyBorder="1" applyAlignment="1" applyProtection="0">
      <alignment horizontal="center" vertical="bottom"/>
    </xf>
    <xf numFmtId="0" fontId="0" fillId="4" borderId="100" applyNumberFormat="0" applyFont="1" applyFill="1" applyBorder="1" applyAlignment="1" applyProtection="0">
      <alignment vertical="bottom"/>
    </xf>
    <xf numFmtId="0" fontId="24" fillId="4" borderId="11" applyNumberFormat="0" applyFont="1" applyFill="1" applyBorder="1" applyAlignment="1" applyProtection="0">
      <alignment vertical="bottom"/>
    </xf>
    <xf numFmtId="49" fontId="9" fillId="4" borderId="63" applyNumberFormat="1" applyFont="1" applyFill="1" applyBorder="1" applyAlignment="1" applyProtection="0">
      <alignment vertical="center"/>
    </xf>
    <xf numFmtId="0" fontId="25" fillId="4" borderId="68" applyNumberFormat="0" applyFont="1" applyFill="1" applyBorder="1" applyAlignment="1" applyProtection="0">
      <alignment vertical="bottom"/>
    </xf>
    <xf numFmtId="9" fontId="9" fillId="4" borderId="20" applyNumberFormat="1" applyFont="1" applyFill="1" applyBorder="1" applyAlignment="1" applyProtection="0">
      <alignment vertical="center"/>
    </xf>
    <xf numFmtId="0" fontId="9" fillId="4" borderId="33" applyNumberFormat="0" applyFont="1" applyFill="1" applyBorder="1" applyAlignment="1" applyProtection="0">
      <alignment vertical="center"/>
    </xf>
    <xf numFmtId="0" fontId="25" fillId="4" borderId="33" applyNumberFormat="0" applyFont="1" applyFill="1" applyBorder="1" applyAlignment="1" applyProtection="0">
      <alignment vertical="bottom"/>
    </xf>
    <xf numFmtId="60" fontId="9" fillId="4" borderId="33" applyNumberFormat="1" applyFont="1" applyFill="1" applyBorder="1" applyAlignment="1" applyProtection="0">
      <alignment horizontal="center" vertical="center"/>
    </xf>
    <xf numFmtId="9" fontId="9" fillId="4" borderId="1" applyNumberFormat="1" applyFont="1" applyFill="1" applyBorder="1" applyAlignment="1" applyProtection="0">
      <alignment vertical="center"/>
    </xf>
    <xf numFmtId="49" fontId="10" fillId="4" borderId="1" applyNumberFormat="1" applyFont="1" applyFill="1" applyBorder="1" applyAlignment="1" applyProtection="0">
      <alignment vertical="center"/>
    </xf>
    <xf numFmtId="49" fontId="9" fillId="4" borderId="3" applyNumberFormat="1" applyFont="1" applyFill="1" applyBorder="1" applyAlignment="1" applyProtection="0">
      <alignment vertical="bottom"/>
    </xf>
    <xf numFmtId="0" fontId="0" fillId="4" borderId="5" applyNumberFormat="0" applyFont="1" applyFill="1" applyBorder="1" applyAlignment="1" applyProtection="0">
      <alignment vertical="bottom"/>
    </xf>
    <xf numFmtId="0" fontId="0" fillId="4" borderId="95" applyNumberFormat="0" applyFont="1" applyFill="1" applyBorder="1" applyAlignment="1" applyProtection="0">
      <alignment vertical="bottom"/>
    </xf>
    <xf numFmtId="61" fontId="0" fillId="4" borderId="5" applyNumberFormat="1" applyFont="1" applyFill="1" applyBorder="1" applyAlignment="1" applyProtection="0">
      <alignment vertical="bottom"/>
    </xf>
    <xf numFmtId="0" fontId="8" fillId="4" borderId="95" applyNumberFormat="0" applyFont="1" applyFill="1" applyBorder="1" applyAlignment="1" applyProtection="0">
      <alignment horizontal="left" vertical="bottom"/>
    </xf>
    <xf numFmtId="64" fontId="0" fillId="4" borderId="1" applyNumberFormat="1" applyFont="1" applyFill="1" applyBorder="1" applyAlignment="1" applyProtection="0">
      <alignment vertical="bottom"/>
    </xf>
    <xf numFmtId="65" fontId="0" fillId="4" borderId="3" applyNumberFormat="1" applyFont="1" applyFill="1" applyBorder="1" applyAlignment="1" applyProtection="0">
      <alignment vertical="bottom"/>
    </xf>
    <xf numFmtId="0" fontId="0" fillId="4" borderId="7" applyNumberFormat="0" applyFont="1" applyFill="1" applyBorder="1" applyAlignment="1" applyProtection="0">
      <alignment vertical="center"/>
    </xf>
    <xf numFmtId="1" fontId="8" fillId="4" borderId="25" applyNumberFormat="1" applyFont="1" applyFill="1" applyBorder="1" applyAlignment="1" applyProtection="0">
      <alignment horizontal="center" vertical="center"/>
    </xf>
    <xf numFmtId="64" fontId="0" fillId="4" borderId="99" applyNumberFormat="1" applyFont="1" applyFill="1" applyBorder="1" applyAlignment="1" applyProtection="0">
      <alignment vertical="bottom"/>
    </xf>
    <xf numFmtId="0" fontId="0" fillId="4" borderId="89" applyNumberFormat="0" applyFont="1" applyFill="1" applyBorder="1" applyAlignment="1" applyProtection="0">
      <alignment vertical="bottom"/>
    </xf>
    <xf numFmtId="0" fontId="0" fillId="4" borderId="92" applyNumberFormat="0" applyFont="1" applyFill="1" applyBorder="1" applyAlignment="1" applyProtection="0">
      <alignment vertical="bottom"/>
    </xf>
    <xf numFmtId="61" fontId="0" fillId="4" borderId="92" applyNumberFormat="1" applyFont="1" applyFill="1" applyBorder="1" applyAlignment="1" applyProtection="0">
      <alignment vertical="bottom"/>
    </xf>
    <xf numFmtId="0" fontId="8" fillId="4" borderId="84" applyNumberFormat="0" applyFont="1" applyFill="1" applyBorder="1" applyAlignment="1" applyProtection="0">
      <alignment horizontal="left" vertical="bottom"/>
    </xf>
    <xf numFmtId="59" fontId="0" fillId="4" borderId="10" applyNumberFormat="1" applyFont="1" applyFill="1" applyBorder="1" applyAlignment="1" applyProtection="0">
      <alignment vertical="bottom"/>
    </xf>
    <xf numFmtId="0" fontId="0" fillId="4" borderId="83" applyNumberFormat="0" applyFont="1" applyFill="1" applyBorder="1" applyAlignment="1" applyProtection="0">
      <alignment vertical="bottom"/>
    </xf>
    <xf numFmtId="64" fontId="0" fillId="4" borderId="3" applyNumberFormat="1" applyFont="1" applyFill="1" applyBorder="1" applyAlignment="1" applyProtection="0">
      <alignment vertical="bottom"/>
    </xf>
    <xf numFmtId="59" fontId="0" fillId="4" borderId="3" applyNumberFormat="1" applyFont="1" applyFill="1" applyBorder="1" applyAlignment="1" applyProtection="0">
      <alignment vertical="bottom"/>
    </xf>
    <xf numFmtId="49" fontId="23" fillId="4" borderId="80" applyNumberFormat="1" applyFont="1" applyFill="1" applyBorder="1" applyAlignment="1" applyProtection="0">
      <alignment vertical="center"/>
    </xf>
    <xf numFmtId="0" fontId="8" fillId="4" borderId="7" applyNumberFormat="0" applyFont="1" applyFill="1" applyBorder="1" applyAlignment="1" applyProtection="0">
      <alignment horizontal="left" vertical="top"/>
    </xf>
    <xf numFmtId="0" fontId="8" fillId="4" borderId="81" applyNumberFormat="0" applyFont="1" applyFill="1" applyBorder="1" applyAlignment="1" applyProtection="0">
      <alignment horizontal="left" vertical="top"/>
    </xf>
    <xf numFmtId="0" fontId="0" fillId="4" borderId="28" applyNumberFormat="0" applyFont="1" applyFill="1" applyBorder="1" applyAlignment="1" applyProtection="0">
      <alignment vertical="bottom"/>
    </xf>
    <xf numFmtId="0" fontId="0" fillId="4" borderId="101" applyNumberFormat="0" applyFont="1" applyFill="1" applyBorder="1" applyAlignment="1" applyProtection="0">
      <alignment vertical="bottom"/>
    </xf>
    <xf numFmtId="61" fontId="0" fillId="4" borderId="1" applyNumberFormat="1" applyFont="1" applyFill="1" applyBorder="1" applyAlignment="1" applyProtection="0">
      <alignment vertical="bottom"/>
    </xf>
    <xf numFmtId="0" fontId="0" fillId="4" borderId="68" applyNumberFormat="0" applyFont="1" applyFill="1" applyBorder="1" applyAlignment="1" applyProtection="0">
      <alignment vertical="center"/>
    </xf>
    <xf numFmtId="49" fontId="10" fillId="4" borderId="63" applyNumberFormat="1" applyFont="1" applyFill="1" applyBorder="1" applyAlignment="1" applyProtection="0">
      <alignment vertical="center"/>
    </xf>
    <xf numFmtId="0" fontId="10" fillId="4" borderId="67" applyNumberFormat="0" applyFont="1" applyFill="1" applyBorder="1" applyAlignment="1" applyProtection="0">
      <alignment vertical="center"/>
    </xf>
    <xf numFmtId="0" fontId="10" fillId="4" borderId="68" applyNumberFormat="0" applyFont="1" applyFill="1" applyBorder="1" applyAlignment="1" applyProtection="0">
      <alignment vertical="center"/>
    </xf>
    <xf numFmtId="60" fontId="10" fillId="4" borderId="66" applyNumberFormat="1" applyFont="1" applyFill="1" applyBorder="1" applyAlignment="1" applyProtection="0">
      <alignment horizontal="center" vertical="center"/>
    </xf>
    <xf numFmtId="49" fontId="0" fillId="4" borderId="102" applyNumberFormat="1" applyFont="1" applyFill="1" applyBorder="1" applyAlignment="1" applyProtection="0">
      <alignment vertical="bottom"/>
    </xf>
    <xf numFmtId="0" fontId="0" applyNumberFormat="1" applyFont="1" applyFill="0" applyBorder="0" applyAlignment="1" applyProtection="0">
      <alignment vertical="bottom"/>
    </xf>
    <xf numFmtId="0" fontId="10" fillId="5" borderId="5" applyNumberFormat="0" applyFont="1" applyFill="1" applyBorder="1" applyAlignment="1" applyProtection="0">
      <alignment vertical="center"/>
    </xf>
    <xf numFmtId="0" fontId="9" fillId="4" borderId="11" applyNumberFormat="0" applyFont="1" applyFill="1" applyBorder="1" applyAlignment="1" applyProtection="0">
      <alignment horizontal="left" vertical="center"/>
    </xf>
    <xf numFmtId="0" fontId="10" fillId="4" borderId="11" applyNumberFormat="0" applyFont="1" applyFill="1" applyBorder="1" applyAlignment="1" applyProtection="0">
      <alignment vertical="center"/>
    </xf>
    <xf numFmtId="0" fontId="10" fillId="4" borderId="27" applyNumberFormat="0" applyFont="1" applyFill="1" applyBorder="1" applyAlignment="1" applyProtection="0">
      <alignment horizontal="center" vertical="center"/>
    </xf>
    <xf numFmtId="0" fontId="10" fillId="4" borderId="73" applyNumberFormat="0" applyFont="1" applyFill="1" applyBorder="1" applyAlignment="1" applyProtection="0">
      <alignment vertical="center"/>
    </xf>
    <xf numFmtId="0" fontId="10" fillId="4" borderId="12" applyNumberFormat="0" applyFont="1" applyFill="1" applyBorder="1" applyAlignment="1" applyProtection="0">
      <alignment vertical="center"/>
    </xf>
    <xf numFmtId="0" fontId="9" fillId="4" borderId="1" applyNumberFormat="0" applyFont="1" applyFill="1" applyBorder="1" applyAlignment="1" applyProtection="0">
      <alignment horizontal="left" vertical="center"/>
    </xf>
    <xf numFmtId="0" fontId="0" fillId="4" borderId="15" applyNumberFormat="0" applyFont="1" applyFill="1" applyBorder="1" applyAlignment="1" applyProtection="0">
      <alignment vertical="bottom"/>
    </xf>
    <xf numFmtId="0" fontId="0" fillId="4" borderId="103" applyNumberFormat="0" applyFont="1" applyFill="1" applyBorder="1" applyAlignment="1" applyProtection="0">
      <alignment vertical="bottom"/>
    </xf>
    <xf numFmtId="0" fontId="0" fillId="4" borderId="104" applyNumberFormat="0" applyFont="1" applyFill="1" applyBorder="1" applyAlignment="1" applyProtection="0">
      <alignment vertical="bottom"/>
    </xf>
    <xf numFmtId="49" fontId="23" fillId="4" borderId="31" applyNumberFormat="1" applyFont="1" applyFill="1" applyBorder="1" applyAlignment="1" applyProtection="0">
      <alignment horizontal="center" vertical="bottom" wrapText="1"/>
    </xf>
    <xf numFmtId="0" fontId="0" fillId="4" borderId="105" applyNumberFormat="0" applyFont="1" applyFill="1" applyBorder="1" applyAlignment="1" applyProtection="0">
      <alignment vertical="bottom"/>
    </xf>
    <xf numFmtId="49" fontId="19" fillId="4" borderId="106" applyNumberFormat="1" applyFont="1" applyFill="1" applyBorder="1" applyAlignment="1" applyProtection="0">
      <alignment horizontal="center" vertical="center" wrapText="1"/>
    </xf>
    <xf numFmtId="49" fontId="26" fillId="4" borderId="61" applyNumberFormat="1" applyFont="1" applyFill="1" applyBorder="1" applyAlignment="1" applyProtection="0">
      <alignment horizontal="left" vertical="center" wrapText="1"/>
    </xf>
    <xf numFmtId="0" fontId="26" fillId="4" borderId="34" applyNumberFormat="0" applyFont="1" applyFill="1" applyBorder="1" applyAlignment="1" applyProtection="0">
      <alignment horizontal="left" vertical="center" wrapText="1"/>
    </xf>
    <xf numFmtId="0" fontId="26" fillId="4" borderId="107" applyNumberFormat="0" applyFont="1" applyFill="1" applyBorder="1" applyAlignment="1" applyProtection="0">
      <alignment horizontal="left" vertical="center" wrapText="1"/>
    </xf>
    <xf numFmtId="49" fontId="16" fillId="4" borderId="18" applyNumberFormat="1" applyFont="1" applyFill="1" applyBorder="1" applyAlignment="1" applyProtection="0">
      <alignment horizontal="center" vertical="center" wrapText="1"/>
    </xf>
    <xf numFmtId="59" fontId="9" fillId="8" borderId="108" applyNumberFormat="1" applyFont="1" applyFill="1" applyBorder="1" applyAlignment="1" applyProtection="0">
      <alignment horizontal="center" vertical="center"/>
    </xf>
    <xf numFmtId="59" fontId="9" fillId="4" borderId="109" applyNumberFormat="1" applyFont="1" applyFill="1" applyBorder="1" applyAlignment="1" applyProtection="0">
      <alignment horizontal="center" vertical="center" wrapText="1"/>
    </xf>
    <xf numFmtId="0" fontId="19" fillId="4" borderId="110" applyNumberFormat="0" applyFont="1" applyFill="1" applyBorder="1" applyAlignment="1" applyProtection="0">
      <alignment horizontal="center" vertical="center" wrapText="1"/>
    </xf>
    <xf numFmtId="49" fontId="15" fillId="4" borderId="31" applyNumberFormat="1" applyFont="1" applyFill="1" applyBorder="1" applyAlignment="1" applyProtection="0">
      <alignment horizontal="left" vertical="center" wrapText="1"/>
    </xf>
    <xf numFmtId="0" fontId="15" fillId="4" borderId="31" applyNumberFormat="0" applyFont="1" applyFill="1" applyBorder="1" applyAlignment="1" applyProtection="0">
      <alignment horizontal="left" vertical="center" wrapText="1"/>
    </xf>
    <xf numFmtId="49" fontId="16" fillId="4" borderId="31" applyNumberFormat="1" applyFont="1" applyFill="1" applyBorder="1" applyAlignment="1" applyProtection="0">
      <alignment horizontal="center" vertical="center" wrapText="1"/>
    </xf>
    <xf numFmtId="59" fontId="9" fillId="8" borderId="111" applyNumberFormat="1" applyFont="1" applyFill="1" applyBorder="1" applyAlignment="1" applyProtection="0">
      <alignment horizontal="center" vertical="center"/>
    </xf>
    <xf numFmtId="59" fontId="9" fillId="4" borderId="112" applyNumberFormat="1" applyFont="1" applyFill="1" applyBorder="1" applyAlignment="1" applyProtection="0">
      <alignment horizontal="center" vertical="center" wrapText="1"/>
    </xf>
    <xf numFmtId="49" fontId="15" fillId="4" borderId="18" applyNumberFormat="1" applyFont="1" applyFill="1" applyBorder="1" applyAlignment="1" applyProtection="0">
      <alignment horizontal="left" vertical="center" wrapText="1"/>
    </xf>
    <xf numFmtId="0" fontId="15" fillId="4" borderId="18" applyNumberFormat="0" applyFont="1" applyFill="1" applyBorder="1" applyAlignment="1" applyProtection="0">
      <alignment horizontal="left" vertical="center" wrapText="1"/>
    </xf>
    <xf numFmtId="0" fontId="20" fillId="4" borderId="113" applyNumberFormat="0" applyFont="1" applyFill="1" applyBorder="1" applyAlignment="1" applyProtection="0">
      <alignment vertical="bottom"/>
    </xf>
    <xf numFmtId="59" fontId="8" fillId="4" borderId="18" applyNumberFormat="1" applyFont="1" applyFill="1" applyBorder="1" applyAlignment="1" applyProtection="0">
      <alignment horizontal="center" vertical="center"/>
    </xf>
    <xf numFmtId="0" fontId="20" fillId="4" borderId="1" applyNumberFormat="0" applyFont="1" applyFill="1" applyBorder="1" applyAlignment="1" applyProtection="0">
      <alignment vertical="bottom"/>
    </xf>
    <xf numFmtId="0" fontId="20" fillId="4" borderId="3" applyNumberFormat="0" applyFont="1" applyFill="1" applyBorder="1" applyAlignment="1" applyProtection="0">
      <alignment vertical="bottom"/>
    </xf>
    <xf numFmtId="59" fontId="20" fillId="4" borderId="7" applyNumberFormat="1" applyFont="1" applyFill="1" applyBorder="1" applyAlignment="1" applyProtection="0">
      <alignment vertical="bottom"/>
    </xf>
    <xf numFmtId="0" fontId="20" fillId="4" borderId="79" applyNumberFormat="0" applyFont="1" applyFill="1" applyBorder="1" applyAlignment="1" applyProtection="0">
      <alignment vertical="bottom"/>
    </xf>
    <xf numFmtId="0" fontId="8" fillId="4" borderId="80" applyNumberFormat="0" applyFont="1" applyFill="1" applyBorder="1" applyAlignment="1" applyProtection="0">
      <alignment horizontal="left" vertical="top"/>
    </xf>
    <xf numFmtId="59" fontId="0" fillId="4" borderId="11" applyNumberFormat="1" applyFont="1" applyFill="1" applyBorder="1" applyAlignment="1" applyProtection="0">
      <alignment vertical="bottom"/>
    </xf>
    <xf numFmtId="62" fontId="9" fillId="4" borderId="114" applyNumberFormat="1" applyFont="1" applyFill="1" applyBorder="1" applyAlignment="1" applyProtection="0">
      <alignment horizontal="center" vertical="bottom"/>
    </xf>
    <xf numFmtId="0" fontId="0" applyNumberFormat="1" applyFont="1" applyFill="0" applyBorder="0" applyAlignment="1" applyProtection="0">
      <alignment vertical="bottom"/>
    </xf>
    <xf numFmtId="0" fontId="0" applyNumberFormat="1" applyFont="1" applyFill="0" applyBorder="0" applyAlignment="1" applyProtection="0">
      <alignment vertical="bottom"/>
    </xf>
    <xf numFmtId="49" fontId="9" fillId="4" borderId="1" applyNumberFormat="1" applyFont="1" applyFill="1" applyBorder="1" applyAlignment="1" applyProtection="0">
      <alignment horizontal="center" vertical="center"/>
    </xf>
    <xf numFmtId="0" fontId="9" fillId="4" borderId="1" applyNumberFormat="0" applyFont="1" applyFill="1" applyBorder="1" applyAlignment="1" applyProtection="0">
      <alignment horizontal="center" vertical="center"/>
    </xf>
    <xf numFmtId="0" fontId="10" fillId="4" borderId="6" applyNumberFormat="0" applyFont="1" applyFill="1" applyBorder="1" applyAlignment="1" applyProtection="0">
      <alignment horizontal="left" vertical="center"/>
    </xf>
    <xf numFmtId="49" fontId="10" fillId="4" borderId="13" applyNumberFormat="1" applyFont="1" applyFill="1" applyBorder="1" applyAlignment="1" applyProtection="0">
      <alignment horizontal="left" vertical="center"/>
    </xf>
    <xf numFmtId="0" fontId="10" fillId="4" borderId="34" applyNumberFormat="0" applyFont="1" applyFill="1" applyBorder="1" applyAlignment="1" applyProtection="0">
      <alignment horizontal="left" vertical="center"/>
    </xf>
    <xf numFmtId="0" fontId="10" fillId="4" borderId="107" applyNumberFormat="0" applyFont="1" applyFill="1" applyBorder="1" applyAlignment="1" applyProtection="0">
      <alignment horizontal="left" vertical="center"/>
    </xf>
    <xf numFmtId="49" fontId="8" fillId="4" borderId="61" applyNumberFormat="1" applyFont="1" applyFill="1" applyBorder="1" applyAlignment="1" applyProtection="0">
      <alignment horizontal="left" vertical="center"/>
    </xf>
    <xf numFmtId="63" fontId="8" fillId="4" borderId="34" applyNumberFormat="1" applyFont="1" applyFill="1" applyBorder="1" applyAlignment="1" applyProtection="0">
      <alignment horizontal="left" vertical="center"/>
    </xf>
    <xf numFmtId="63" fontId="8" fillId="4" borderId="107" applyNumberFormat="1" applyFont="1" applyFill="1" applyBorder="1" applyAlignment="1" applyProtection="0">
      <alignment horizontal="left" vertical="center"/>
    </xf>
    <xf numFmtId="49" fontId="8" fillId="4" borderId="108" applyNumberFormat="1" applyFont="1" applyFill="1" applyBorder="1" applyAlignment="1" applyProtection="0">
      <alignment horizontal="center" vertical="center"/>
    </xf>
    <xf numFmtId="49" fontId="8" fillId="4" borderId="115" applyNumberFormat="1" applyFont="1" applyFill="1" applyBorder="1" applyAlignment="1" applyProtection="0">
      <alignment horizontal="left" vertical="center"/>
    </xf>
    <xf numFmtId="0" fontId="8" fillId="4" borderId="25" applyNumberFormat="0" applyFont="1" applyFill="1" applyBorder="1" applyAlignment="1" applyProtection="0">
      <alignment horizontal="left" vertical="center"/>
    </xf>
    <xf numFmtId="59" fontId="8" fillId="8" borderId="116" applyNumberFormat="1" applyFont="1" applyFill="1" applyBorder="1" applyAlignment="1" applyProtection="0">
      <alignment horizontal="center" vertical="center"/>
    </xf>
    <xf numFmtId="49" fontId="8" fillId="4" borderId="115" applyNumberFormat="1" applyFont="1" applyFill="1" applyBorder="1" applyAlignment="1" applyProtection="0">
      <alignment horizontal="left" vertical="center" wrapText="1"/>
    </xf>
    <xf numFmtId="0" fontId="8" fillId="4" borderId="25" applyNumberFormat="0" applyFont="1" applyFill="1" applyBorder="1" applyAlignment="1" applyProtection="0">
      <alignment horizontal="left" vertical="center" wrapText="1"/>
    </xf>
    <xf numFmtId="49" fontId="8" fillId="4" borderId="110" applyNumberFormat="1" applyFont="1" applyFill="1" applyBorder="1" applyAlignment="1" applyProtection="0">
      <alignment horizontal="left" vertical="center"/>
    </xf>
    <xf numFmtId="0" fontId="8" fillId="4" borderId="31" applyNumberFormat="0" applyFont="1" applyFill="1" applyBorder="1" applyAlignment="1" applyProtection="0">
      <alignment horizontal="left" vertical="center"/>
    </xf>
    <xf numFmtId="63" fontId="8" fillId="4" borderId="36" applyNumberFormat="1" applyFont="1" applyFill="1" applyBorder="1" applyAlignment="1" applyProtection="0">
      <alignment horizontal="left" vertical="top" wrapText="1"/>
    </xf>
    <xf numFmtId="0" fontId="0" fillId="4" borderId="11" applyNumberFormat="0" applyFont="1" applyFill="1" applyBorder="1" applyAlignment="1" applyProtection="0">
      <alignment horizontal="left" vertical="top" wrapText="1"/>
    </xf>
    <xf numFmtId="0" fontId="0" fillId="4" borderId="37" applyNumberFormat="0" applyFont="1" applyFill="1" applyBorder="1" applyAlignment="1" applyProtection="0">
      <alignment horizontal="left" vertical="top" wrapText="1"/>
    </xf>
    <xf numFmtId="59" fontId="8" fillId="8" borderId="111" applyNumberFormat="1" applyFont="1" applyFill="1" applyBorder="1" applyAlignment="1" applyProtection="0">
      <alignment horizontal="center" vertical="center"/>
    </xf>
    <xf numFmtId="63" fontId="8" fillId="4" borderId="67" applyNumberFormat="1" applyFont="1" applyFill="1" applyBorder="1" applyAlignment="1" applyProtection="0">
      <alignment horizontal="center" vertical="center"/>
    </xf>
    <xf numFmtId="63" fontId="8" fillId="4" borderId="33" applyNumberFormat="1" applyFont="1" applyFill="1" applyBorder="1" applyAlignment="1" applyProtection="0">
      <alignment horizontal="center" vertical="center"/>
    </xf>
    <xf numFmtId="0" fontId="25" fillId="4" borderId="34" applyNumberFormat="0" applyFont="1" applyFill="1" applyBorder="1" applyAlignment="1" applyProtection="0">
      <alignment horizontal="left" vertical="center"/>
    </xf>
    <xf numFmtId="0" fontId="25" fillId="4" borderId="62" applyNumberFormat="0" applyFont="1" applyFill="1" applyBorder="1" applyAlignment="1" applyProtection="0">
      <alignment horizontal="left" vertical="center"/>
    </xf>
    <xf numFmtId="60" fontId="9" fillId="4" borderId="20" applyNumberFormat="1" applyFont="1" applyFill="1" applyBorder="1" applyAlignment="1" applyProtection="0">
      <alignment horizontal="center" vertical="center" wrapText="1"/>
    </xf>
    <xf numFmtId="66" fontId="0" fillId="4" borderId="1" applyNumberFormat="1" applyFont="1" applyFill="1" applyBorder="1" applyAlignment="1" applyProtection="0">
      <alignment vertical="bottom"/>
    </xf>
    <xf numFmtId="49" fontId="27" fillId="4" borderId="21" applyNumberFormat="1" applyFont="1" applyFill="1" applyBorder="1" applyAlignment="1" applyProtection="0">
      <alignment horizontal="left" vertical="top" wrapText="1"/>
    </xf>
    <xf numFmtId="0" fontId="27" fillId="4" borderId="7" applyNumberFormat="0" applyFont="1" applyFill="1" applyBorder="1" applyAlignment="1" applyProtection="0">
      <alignment horizontal="left" vertical="top" wrapText="1"/>
    </xf>
    <xf numFmtId="0" fontId="25" fillId="4" borderId="7" applyNumberFormat="0" applyFont="1" applyFill="1" applyBorder="1" applyAlignment="1" applyProtection="0">
      <alignment horizontal="left" vertical="top" wrapText="1"/>
    </xf>
    <xf numFmtId="0" fontId="25" fillId="4" borderId="117" applyNumberFormat="0" applyFont="1" applyFill="1" applyBorder="1" applyAlignment="1" applyProtection="0">
      <alignment horizontal="left" vertical="top" wrapText="1"/>
    </xf>
    <xf numFmtId="49" fontId="23" fillId="4" borderId="21" applyNumberFormat="1" applyFont="1" applyFill="1" applyBorder="1" applyAlignment="1" applyProtection="0">
      <alignment horizontal="center" vertical="center" wrapText="1"/>
    </xf>
    <xf numFmtId="0" fontId="23" fillId="4" borderId="81" applyNumberFormat="0" applyFont="1" applyFill="1" applyBorder="1" applyAlignment="1" applyProtection="0">
      <alignment horizontal="center" vertical="center" wrapText="1"/>
    </xf>
    <xf numFmtId="1" fontId="18" fillId="8" borderId="25" applyNumberFormat="1" applyFont="1" applyFill="1" applyBorder="1" applyAlignment="1" applyProtection="0">
      <alignment horizontal="center" vertical="center" wrapText="1"/>
    </xf>
    <xf numFmtId="49" fontId="23" fillId="4" borderId="23" applyNumberFormat="1" applyFont="1" applyFill="1" applyBorder="1" applyAlignment="1" applyProtection="0">
      <alignment horizontal="center" vertical="center" wrapText="1"/>
    </xf>
    <xf numFmtId="1" fontId="23" fillId="4" borderId="22" applyNumberFormat="1" applyFont="1" applyFill="1" applyBorder="1" applyAlignment="1" applyProtection="0">
      <alignment horizontal="center" vertical="center"/>
    </xf>
    <xf numFmtId="49" fontId="18" fillId="4" borderId="25" applyNumberFormat="1" applyFont="1" applyFill="1" applyBorder="1" applyAlignment="1" applyProtection="0">
      <alignment horizontal="center" vertical="center" wrapText="1"/>
    </xf>
    <xf numFmtId="60" fontId="15" fillId="4" borderId="25" applyNumberFormat="1" applyFont="1" applyFill="1" applyBorder="1" applyAlignment="1" applyProtection="0">
      <alignment horizontal="center" vertical="center"/>
    </xf>
    <xf numFmtId="60" fontId="15" fillId="4" borderId="116" applyNumberFormat="1" applyFont="1" applyFill="1" applyBorder="1" applyAlignment="1" applyProtection="0">
      <alignment horizontal="center" vertical="center"/>
    </xf>
    <xf numFmtId="60" fontId="8" fillId="4" borderId="1" applyNumberFormat="1" applyFont="1" applyFill="1" applyBorder="1" applyAlignment="1" applyProtection="0">
      <alignment horizontal="center" vertical="center"/>
    </xf>
    <xf numFmtId="49" fontId="8" fillId="4" borderId="26" applyNumberFormat="1" applyFont="1" applyFill="1" applyBorder="1" applyAlignment="1" applyProtection="0">
      <alignment horizontal="left" vertical="center"/>
    </xf>
    <xf numFmtId="0" fontId="8" fillId="4" borderId="11" applyNumberFormat="0" applyFont="1" applyFill="1" applyBorder="1" applyAlignment="1" applyProtection="0">
      <alignment horizontal="left" vertical="center"/>
    </xf>
    <xf numFmtId="0" fontId="28" fillId="4" borderId="11" applyNumberFormat="0" applyFont="1" applyFill="1" applyBorder="1" applyAlignment="1" applyProtection="0">
      <alignment horizontal="left" vertical="center" wrapText="1"/>
    </xf>
    <xf numFmtId="0" fontId="16" fillId="4" borderId="37" applyNumberFormat="0" applyFont="1" applyFill="1" applyBorder="1" applyAlignment="1" applyProtection="0">
      <alignment horizontal="left" vertical="center" wrapText="1"/>
    </xf>
    <xf numFmtId="0" fontId="0" fillId="4" borderId="57" applyNumberFormat="0" applyFont="1" applyFill="1" applyBorder="1" applyAlignment="1" applyProtection="0">
      <alignment vertical="bottom"/>
    </xf>
    <xf numFmtId="49" fontId="9" fillId="4" borderId="63" applyNumberFormat="1" applyFont="1" applyFill="1" applyBorder="1" applyAlignment="1" applyProtection="0">
      <alignment horizontal="left" vertical="center" wrapText="1"/>
    </xf>
    <xf numFmtId="0" fontId="9" fillId="4" borderId="67" applyNumberFormat="0" applyFont="1" applyFill="1" applyBorder="1" applyAlignment="1" applyProtection="0">
      <alignment horizontal="left" vertical="center" wrapText="1"/>
    </xf>
    <xf numFmtId="0" fontId="9" fillId="4" borderId="64" applyNumberFormat="0" applyFont="1" applyFill="1" applyBorder="1" applyAlignment="1" applyProtection="0">
      <alignment horizontal="left" vertical="center" wrapText="1"/>
    </xf>
    <xf numFmtId="59" fontId="9" fillId="4" borderId="87" applyNumberFormat="1" applyFont="1" applyFill="1" applyBorder="1" applyAlignment="1" applyProtection="0">
      <alignment horizontal="center" vertical="center" wrapText="1"/>
    </xf>
    <xf numFmtId="9" fontId="16" fillId="4" borderId="20" applyNumberFormat="1" applyFont="1" applyFill="1" applyBorder="1" applyAlignment="1" applyProtection="0">
      <alignment horizontal="center" vertical="center" wrapText="1"/>
    </xf>
    <xf numFmtId="60" fontId="9" fillId="4" borderId="1" applyNumberFormat="1" applyFont="1" applyFill="1" applyBorder="1" applyAlignment="1" applyProtection="0">
      <alignment horizontal="center" vertical="center" wrapText="1"/>
    </xf>
    <xf numFmtId="60" fontId="0" fillId="4" borderId="1" applyNumberFormat="1" applyFont="1" applyFill="1" applyBorder="1" applyAlignment="1" applyProtection="0">
      <alignment vertical="bottom"/>
    </xf>
    <xf numFmtId="0" fontId="19" fillId="4" borderId="33" applyNumberFormat="0" applyFont="1" applyFill="1" applyBorder="1" applyAlignment="1" applyProtection="0">
      <alignment horizontal="left" vertical="center" wrapText="1"/>
    </xf>
    <xf numFmtId="0" fontId="19" fillId="4" borderId="34" applyNumberFormat="0" applyFont="1" applyFill="1" applyBorder="1" applyAlignment="1" applyProtection="0">
      <alignment horizontal="left" vertical="center" wrapText="1"/>
    </xf>
    <xf numFmtId="60" fontId="9" fillId="4" borderId="34" applyNumberFormat="1" applyFont="1" applyFill="1" applyBorder="1" applyAlignment="1" applyProtection="0">
      <alignment horizontal="center" vertical="center" wrapText="1"/>
    </xf>
    <xf numFmtId="9" fontId="16" fillId="4" borderId="1" applyNumberFormat="1" applyFont="1" applyFill="1" applyBorder="1" applyAlignment="1" applyProtection="0">
      <alignment horizontal="center" vertical="center" wrapText="1"/>
    </xf>
    <xf numFmtId="49" fontId="8" fillId="4" borderId="80" applyNumberFormat="1" applyFont="1" applyFill="1" applyBorder="1" applyAlignment="1" applyProtection="0">
      <alignment horizontal="center" vertical="bottom"/>
    </xf>
    <xf numFmtId="63" fontId="15" fillId="4" borderId="25" applyNumberFormat="1" applyFont="1" applyFill="1" applyBorder="1" applyAlignment="1" applyProtection="0">
      <alignment horizontal="center" vertical="center"/>
    </xf>
    <xf numFmtId="49" fontId="0" fillId="4" borderId="38" applyNumberFormat="1" applyFont="1" applyFill="1" applyBorder="1" applyAlignment="1" applyProtection="0">
      <alignment vertical="bottom"/>
    </xf>
    <xf numFmtId="0" fontId="8" fillId="4" borderId="27" applyNumberFormat="0" applyFont="1" applyFill="1" applyBorder="1" applyAlignment="1" applyProtection="0">
      <alignment horizontal="right" vertical="bottom"/>
    </xf>
    <xf numFmtId="62" fontId="8" fillId="4" borderId="28" applyNumberFormat="1" applyFont="1" applyFill="1" applyBorder="1" applyAlignment="1" applyProtection="0">
      <alignment horizontal="center" vertical="bottom"/>
    </xf>
    <xf numFmtId="60" fontId="8" fillId="4" borderId="87" applyNumberFormat="1" applyFont="1" applyFill="1" applyBorder="1" applyAlignment="1" applyProtection="0">
      <alignment horizontal="center" vertical="center"/>
    </xf>
    <xf numFmtId="9" fontId="9" fillId="4" borderId="20" applyNumberFormat="1" applyFont="1" applyFill="1" applyBorder="1" applyAlignment="1" applyProtection="0">
      <alignment horizontal="center" vertical="bottom"/>
    </xf>
    <xf numFmtId="0" fontId="8" fillId="4" borderId="118" applyNumberFormat="0" applyFont="1" applyFill="1" applyBorder="1" applyAlignment="1" applyProtection="0">
      <alignment horizontal="center" vertical="bottom"/>
    </xf>
    <xf numFmtId="0" fontId="0" fillId="4" borderId="119" applyNumberFormat="0" applyFont="1" applyFill="1" applyBorder="1" applyAlignment="1" applyProtection="0">
      <alignment vertical="bottom"/>
    </xf>
    <xf numFmtId="0" fontId="8" fillId="8" borderId="5" applyNumberFormat="0" applyFont="1" applyFill="1" applyBorder="1" applyAlignment="1" applyProtection="0">
      <alignment horizontal="center" vertical="bottom"/>
    </xf>
    <xf numFmtId="0" fontId="0" applyNumberFormat="1" applyFont="1" applyFill="0" applyBorder="0" applyAlignment="1" applyProtection="0">
      <alignment vertical="bottom"/>
    </xf>
    <xf numFmtId="0" fontId="10" fillId="4" borderId="2" applyNumberFormat="0" applyFont="1" applyFill="1" applyBorder="1" applyAlignment="1" applyProtection="0">
      <alignment horizontal="left" vertical="center"/>
    </xf>
    <xf numFmtId="0" fontId="9" fillId="4" borderId="120" applyNumberFormat="0" applyFont="1" applyFill="1" applyBorder="1" applyAlignment="1" applyProtection="0">
      <alignment vertical="center"/>
    </xf>
    <xf numFmtId="0" fontId="13" fillId="4" borderId="6" applyNumberFormat="0" applyFont="1" applyFill="1" applyBorder="1" applyAlignment="1" applyProtection="0">
      <alignment horizontal="center" vertical="center"/>
    </xf>
    <xf numFmtId="0" fontId="0" fillId="4" borderId="120" applyNumberFormat="0" applyFont="1" applyFill="1" applyBorder="1" applyAlignment="1" applyProtection="0">
      <alignment vertical="bottom"/>
    </xf>
    <xf numFmtId="0" fontId="9" fillId="6" borderId="32" applyNumberFormat="0" applyFont="1" applyFill="1" applyBorder="1" applyAlignment="1" applyProtection="0">
      <alignment vertical="center"/>
    </xf>
    <xf numFmtId="0" fontId="14" fillId="4" borderId="120" applyNumberFormat="0" applyFont="1" applyFill="1" applyBorder="1" applyAlignment="1" applyProtection="0">
      <alignment horizontal="center" vertical="center"/>
    </xf>
    <xf numFmtId="0" fontId="14" fillId="4" borderId="70" applyNumberFormat="0" applyFont="1" applyFill="1" applyBorder="1" applyAlignment="1" applyProtection="0">
      <alignment horizontal="center" vertical="center"/>
    </xf>
    <xf numFmtId="0" fontId="0" fillId="4" borderId="121" applyNumberFormat="0" applyFont="1" applyFill="1" applyBorder="1" applyAlignment="1" applyProtection="0">
      <alignment vertical="bottom"/>
    </xf>
    <xf numFmtId="49" fontId="19" fillId="4" borderId="45" applyNumberFormat="1" applyFont="1" applyFill="1" applyBorder="1" applyAlignment="1" applyProtection="0">
      <alignment horizontal="center" vertical="center" wrapText="1"/>
    </xf>
    <xf numFmtId="49" fontId="26" fillId="4" borderId="122" applyNumberFormat="1" applyFont="1" applyFill="1" applyBorder="1" applyAlignment="1" applyProtection="0">
      <alignment horizontal="left" vertical="center" wrapText="1"/>
    </xf>
    <xf numFmtId="0" fontId="26" fillId="4" borderId="67" applyNumberFormat="0" applyFont="1" applyFill="1" applyBorder="1" applyAlignment="1" applyProtection="0">
      <alignment horizontal="left" vertical="center" wrapText="1"/>
    </xf>
    <xf numFmtId="0" fontId="26" fillId="4" borderId="33" applyNumberFormat="0" applyFont="1" applyFill="1" applyBorder="1" applyAlignment="1" applyProtection="0">
      <alignment horizontal="left" vertical="center" wrapText="1"/>
    </xf>
    <xf numFmtId="0" fontId="0" fillId="4" borderId="42" applyNumberFormat="0" applyFont="1" applyFill="1" applyBorder="1" applyAlignment="1" applyProtection="0">
      <alignment vertical="bottom"/>
    </xf>
    <xf numFmtId="59" fontId="9" fillId="4" borderId="45" applyNumberFormat="1" applyFont="1" applyFill="1" applyBorder="1" applyAlignment="1" applyProtection="0">
      <alignment horizontal="center" vertical="center" wrapText="1"/>
    </xf>
    <xf numFmtId="0" fontId="19" fillId="4" borderId="52" applyNumberFormat="0" applyFont="1" applyFill="1" applyBorder="1" applyAlignment="1" applyProtection="0">
      <alignment horizontal="center" vertical="center" wrapText="1"/>
    </xf>
    <xf numFmtId="0" fontId="17" fillId="4" borderId="123" applyNumberFormat="0" applyFont="1" applyFill="1" applyBorder="1" applyAlignment="1" applyProtection="0">
      <alignment horizontal="left" vertical="center" wrapText="1"/>
    </xf>
    <xf numFmtId="49" fontId="17" fillId="4" borderId="106" applyNumberFormat="1" applyFont="1" applyFill="1" applyBorder="1" applyAlignment="1" applyProtection="0">
      <alignment horizontal="center" vertical="center" wrapText="1"/>
    </xf>
    <xf numFmtId="49" fontId="17" fillId="4" borderId="18" applyNumberFormat="1" applyFont="1" applyFill="1" applyBorder="1" applyAlignment="1" applyProtection="0">
      <alignment horizontal="center" vertical="center" wrapText="1"/>
    </xf>
    <xf numFmtId="49" fontId="17" fillId="4" borderId="108" applyNumberFormat="1" applyFont="1" applyFill="1" applyBorder="1" applyAlignment="1" applyProtection="0">
      <alignment horizontal="center" vertical="center" wrapText="1"/>
    </xf>
    <xf numFmtId="0" fontId="17" fillId="4" borderId="20" applyNumberFormat="0" applyFont="1" applyFill="1" applyBorder="1" applyAlignment="1" applyProtection="0">
      <alignment horizontal="center" vertical="center" wrapText="1"/>
    </xf>
    <xf numFmtId="59" fontId="9" fillId="4" borderId="52" applyNumberFormat="1" applyFont="1" applyFill="1" applyBorder="1" applyAlignment="1" applyProtection="0">
      <alignment horizontal="center" vertical="center" wrapText="1"/>
    </xf>
    <xf numFmtId="0" fontId="19" fillId="4" borderId="60" applyNumberFormat="0" applyFont="1" applyFill="1" applyBorder="1" applyAlignment="1" applyProtection="0">
      <alignment horizontal="center" vertical="center" wrapText="1"/>
    </xf>
    <xf numFmtId="0" fontId="17" fillId="4" borderId="124" applyNumberFormat="0" applyFont="1" applyFill="1" applyBorder="1" applyAlignment="1" applyProtection="0">
      <alignment horizontal="left" vertical="center" wrapText="1"/>
    </xf>
    <xf numFmtId="60" fontId="8" fillId="8" borderId="110" applyNumberFormat="1" applyFont="1" applyFill="1" applyBorder="1" applyAlignment="1" applyProtection="0">
      <alignment horizontal="center" vertical="center"/>
    </xf>
    <xf numFmtId="60" fontId="8" fillId="8" borderId="31" applyNumberFormat="1" applyFont="1" applyFill="1" applyBorder="1" applyAlignment="1" applyProtection="0">
      <alignment horizontal="center" vertical="center"/>
    </xf>
    <xf numFmtId="60" fontId="8" fillId="8" borderId="111" applyNumberFormat="1" applyFont="1" applyFill="1" applyBorder="1" applyAlignment="1" applyProtection="0">
      <alignment horizontal="center" vertical="center"/>
    </xf>
    <xf numFmtId="0" fontId="20" fillId="4" borderId="57" applyNumberFormat="0" applyFont="1" applyFill="1" applyBorder="1" applyAlignment="1" applyProtection="0">
      <alignment vertical="bottom"/>
    </xf>
    <xf numFmtId="0" fontId="20" fillId="4" borderId="12" applyNumberFormat="0" applyFont="1" applyFill="1" applyBorder="1" applyAlignment="1" applyProtection="0">
      <alignment vertical="bottom"/>
    </xf>
    <xf numFmtId="0" fontId="0" fillId="4" borderId="58" applyNumberFormat="0" applyFont="1" applyFill="1" applyBorder="1" applyAlignment="1" applyProtection="0">
      <alignment vertical="bottom"/>
    </xf>
    <xf numFmtId="49" fontId="23" fillId="4" borderId="63" applyNumberFormat="1" applyFont="1" applyFill="1" applyBorder="1" applyAlignment="1" applyProtection="0">
      <alignment horizontal="left" vertical="center" wrapText="1"/>
    </xf>
    <xf numFmtId="0" fontId="23" fillId="4" borderId="67" applyNumberFormat="0" applyFont="1" applyFill="1" applyBorder="1" applyAlignment="1" applyProtection="0">
      <alignment horizontal="left" vertical="center" wrapText="1"/>
    </xf>
    <xf numFmtId="0" fontId="0" fillId="4" borderId="64" applyNumberFormat="0" applyFont="1" applyFill="1" applyBorder="1" applyAlignment="1" applyProtection="0">
      <alignment vertical="bottom"/>
    </xf>
    <xf numFmtId="49" fontId="23" fillId="4" borderId="63" applyNumberFormat="1" applyFont="1" applyFill="1" applyBorder="1" applyAlignment="1" applyProtection="0">
      <alignment horizontal="left" vertical="top" wrapText="1"/>
    </xf>
    <xf numFmtId="0" fontId="23" fillId="4" borderId="67" applyNumberFormat="0" applyFont="1" applyFill="1" applyBorder="1" applyAlignment="1" applyProtection="0">
      <alignment horizontal="left" vertical="top" wrapText="1"/>
    </xf>
    <xf numFmtId="0" fontId="10" fillId="4" borderId="33" applyNumberFormat="0" applyFont="1" applyFill="1" applyBorder="1" applyAlignment="1" applyProtection="0">
      <alignment vertical="center"/>
    </xf>
    <xf numFmtId="59" fontId="10" fillId="4" borderId="33" applyNumberFormat="1" applyFont="1" applyFill="1" applyBorder="1" applyAlignment="1" applyProtection="0">
      <alignment horizontal="center" vertical="center"/>
    </xf>
    <xf numFmtId="62" fontId="9" fillId="4" borderId="121" applyNumberFormat="1" applyFont="1" applyFill="1" applyBorder="1" applyAlignment="1" applyProtection="0">
      <alignment horizontal="center" vertical="bottom"/>
    </xf>
    <xf numFmtId="62" fontId="9" fillId="4" borderId="125" applyNumberFormat="1" applyFont="1" applyFill="1" applyBorder="1" applyAlignment="1" applyProtection="0">
      <alignment horizontal="center" vertical="bottom"/>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015e88b1"/>
      <rgbColor rgb="01eef3f4"/>
      <rgbColor rgb="ff0000ff"/>
      <rgbColor rgb="ffffffff"/>
      <rgbColor rgb="ffaaaaaa"/>
      <rgbColor rgb="ffccffff"/>
      <rgbColor rgb="ffffe598"/>
      <rgbColor rgb="ffcdfdcc"/>
      <rgbColor rgb="ffccffcc"/>
      <rgbColor rgb="ffe7e6e6"/>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s>

</file>

<file path=xl/drawings/drawing1.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14</xdr:col>
      <xdr:colOff>343550</xdr:colOff>
      <xdr:row>24</xdr:row>
      <xdr:rowOff>16817</xdr:rowOff>
    </xdr:from>
    <xdr:to>
      <xdr:col>15</xdr:col>
      <xdr:colOff>493351</xdr:colOff>
      <xdr:row>25</xdr:row>
      <xdr:rowOff>28241</xdr:rowOff>
    </xdr:to>
    <xdr:sp>
      <xdr:nvSpPr>
        <xdr:cNvPr id="2" name="TextBox 1"/>
        <xdr:cNvSpPr txBox="1"/>
      </xdr:nvSpPr>
      <xdr:spPr>
        <a:xfrm>
          <a:off x="8446150" y="11888142"/>
          <a:ext cx="683202" cy="240025"/>
        </a:xfrm>
        <a:prstGeom prst="rect">
          <a:avLst/>
        </a:prstGeom>
        <a:solidFill>
          <a:srgbClr val="FFFFFF"/>
        </a:solidFill>
        <a:ln w="9525" cap="flat">
          <a:solidFill>
            <a:srgbClr val="BABABA"/>
          </a:solidFill>
          <a:prstDash val="solid"/>
          <a:round/>
        </a:ln>
        <a:effectLst/>
        <a:extLst>
          <a:ext uri="{C572A759-6A51-4108-AA02-DFA0A04FC94B}">
            <ma14:wrappingTextBoxFlag xmlns:ma14="http://schemas.microsoft.com/office/mac/drawingml/2011/main" val="1"/>
          </a:ext>
        </a:extLst>
      </xdr:spPr>
      <xdr:txBody>
        <a:bodyPr wrap="square" lIns="45719" tIns="45719" rIns="45719" bIns="45719" numCol="1" anchor="t">
          <a:noAutofit/>
        </a:bodyPr>
        <a:lstStyle/>
        <a:p>
          <a:pPr marL="0" marR="0" indent="0" algn="l" defTabSz="914400" latinLnBrk="0">
            <a:lnSpc>
              <a:spcPct val="100000"/>
            </a:lnSpc>
            <a:spcBef>
              <a:spcPts val="0"/>
            </a:spcBef>
            <a:spcAft>
              <a:spcPts val="0"/>
            </a:spcAft>
            <a:buClrTx/>
            <a:buSzTx/>
            <a:buFontTx/>
            <a:buNone/>
            <a:tabLst/>
            <a:defRPr b="0" baseline="0" cap="none" i="0" spc="0" strike="noStrike" sz="800" u="none">
              <a:solidFill>
                <a:srgbClr val="000000"/>
              </a:solidFill>
              <a:uFillTx/>
              <a:latin typeface="Calibri"/>
              <a:ea typeface="Calibri"/>
              <a:cs typeface="Calibri"/>
              <a:sym typeface="Calibri"/>
            </a:defRPr>
          </a:pPr>
          <a:r>
            <a:rPr b="0" baseline="0" cap="none" i="0" spc="0" strike="noStrike" sz="800" u="none">
              <a:solidFill>
                <a:srgbClr val="000000"/>
              </a:solidFill>
              <a:uFillTx/>
              <a:latin typeface="Calibri"/>
              <a:ea typeface="Calibri"/>
              <a:cs typeface="Calibri"/>
              <a:sym typeface="Calibri"/>
            </a:rPr>
            <a:t>3/19/22</a:t>
          </a:r>
        </a:p>
      </xdr:txBody>
    </xdr:sp>
    <xdr:clientData/>
  </xdr:twoCellAnchor>
</xdr:wsDr>
</file>

<file path=xl/drawings/drawing2.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13</xdr:col>
      <xdr:colOff>684211</xdr:colOff>
      <xdr:row>34</xdr:row>
      <xdr:rowOff>363757</xdr:rowOff>
    </xdr:from>
    <xdr:to>
      <xdr:col>14</xdr:col>
      <xdr:colOff>633411</xdr:colOff>
      <xdr:row>36</xdr:row>
      <xdr:rowOff>10057</xdr:rowOff>
    </xdr:to>
    <xdr:sp>
      <xdr:nvSpPr>
        <xdr:cNvPr id="4" name="TextBox 1"/>
        <xdr:cNvSpPr txBox="1"/>
      </xdr:nvSpPr>
      <xdr:spPr>
        <a:xfrm>
          <a:off x="7593011" y="10012582"/>
          <a:ext cx="647701" cy="240026"/>
        </a:xfrm>
        <a:prstGeom prst="rect">
          <a:avLst/>
        </a:prstGeom>
        <a:solidFill>
          <a:srgbClr val="FFFFFF"/>
        </a:solidFill>
        <a:ln w="9525" cap="flat">
          <a:solidFill>
            <a:srgbClr val="BABABA"/>
          </a:solidFill>
          <a:prstDash val="solid"/>
          <a:round/>
        </a:ln>
        <a:effectLst/>
        <a:extLst>
          <a:ext uri="{C572A759-6A51-4108-AA02-DFA0A04FC94B}">
            <ma14:wrappingTextBoxFlag xmlns:ma14="http://schemas.microsoft.com/office/mac/drawingml/2011/main" val="1"/>
          </a:ext>
        </a:extLst>
      </xdr:spPr>
      <xdr:txBody>
        <a:bodyPr wrap="square" lIns="45719" tIns="45719" rIns="45719" bIns="45719" numCol="1" anchor="t">
          <a:noAutofit/>
        </a:bodyPr>
        <a:lstStyle/>
        <a:p>
          <a:pPr marL="0" marR="0" indent="0" algn="l" defTabSz="914400" latinLnBrk="0">
            <a:lnSpc>
              <a:spcPct val="100000"/>
            </a:lnSpc>
            <a:spcBef>
              <a:spcPts val="0"/>
            </a:spcBef>
            <a:spcAft>
              <a:spcPts val="0"/>
            </a:spcAft>
            <a:buClrTx/>
            <a:buSzTx/>
            <a:buFontTx/>
            <a:buNone/>
            <a:tabLst/>
            <a:defRPr b="0" baseline="0" cap="none" i="0" spc="0" strike="noStrike" sz="800" u="none">
              <a:solidFill>
                <a:srgbClr val="000000"/>
              </a:solidFill>
              <a:uFillTx/>
              <a:latin typeface="Calibri"/>
              <a:ea typeface="Calibri"/>
              <a:cs typeface="Calibri"/>
              <a:sym typeface="Calibri"/>
            </a:defRPr>
          </a:pPr>
          <a:r>
            <a:rPr b="0" baseline="0" cap="none" i="0" spc="0" strike="noStrike" sz="800" u="none">
              <a:solidFill>
                <a:srgbClr val="000000"/>
              </a:solidFill>
              <a:uFillTx/>
              <a:latin typeface="Calibri"/>
              <a:ea typeface="Calibri"/>
              <a:cs typeface="Calibri"/>
              <a:sym typeface="Calibri"/>
            </a:rPr>
            <a:t>3/19/22</a:t>
          </a:r>
        </a:p>
      </xdr:txBody>
    </xdr:sp>
    <xdr:clientData/>
  </xdr:twoCellAnchor>
</xdr:wsDr>
</file>

<file path=xl/drawings/drawing3.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13</xdr:col>
      <xdr:colOff>684211</xdr:colOff>
      <xdr:row>34</xdr:row>
      <xdr:rowOff>363757</xdr:rowOff>
    </xdr:from>
    <xdr:to>
      <xdr:col>14</xdr:col>
      <xdr:colOff>633411</xdr:colOff>
      <xdr:row>36</xdr:row>
      <xdr:rowOff>10057</xdr:rowOff>
    </xdr:to>
    <xdr:sp>
      <xdr:nvSpPr>
        <xdr:cNvPr id="6" name="TextBox 1"/>
        <xdr:cNvSpPr txBox="1"/>
      </xdr:nvSpPr>
      <xdr:spPr>
        <a:xfrm>
          <a:off x="7593011" y="10012582"/>
          <a:ext cx="647701" cy="240026"/>
        </a:xfrm>
        <a:prstGeom prst="rect">
          <a:avLst/>
        </a:prstGeom>
        <a:solidFill>
          <a:srgbClr val="FFFFFF"/>
        </a:solidFill>
        <a:ln w="9525" cap="flat">
          <a:solidFill>
            <a:srgbClr val="BABABA"/>
          </a:solidFill>
          <a:prstDash val="solid"/>
          <a:round/>
        </a:ln>
        <a:effectLst/>
        <a:extLst>
          <a:ext uri="{C572A759-6A51-4108-AA02-DFA0A04FC94B}">
            <ma14:wrappingTextBoxFlag xmlns:ma14="http://schemas.microsoft.com/office/mac/drawingml/2011/main" val="1"/>
          </a:ext>
        </a:extLst>
      </xdr:spPr>
      <xdr:txBody>
        <a:bodyPr wrap="square" lIns="45719" tIns="45719" rIns="45719" bIns="45719" numCol="1" anchor="t">
          <a:noAutofit/>
        </a:bodyPr>
        <a:lstStyle/>
        <a:p>
          <a:pPr marL="0" marR="0" indent="0" algn="l" defTabSz="914400" latinLnBrk="0">
            <a:lnSpc>
              <a:spcPct val="100000"/>
            </a:lnSpc>
            <a:spcBef>
              <a:spcPts val="0"/>
            </a:spcBef>
            <a:spcAft>
              <a:spcPts val="0"/>
            </a:spcAft>
            <a:buClrTx/>
            <a:buSzTx/>
            <a:buFontTx/>
            <a:buNone/>
            <a:tabLst/>
            <a:defRPr b="0" baseline="0" cap="none" i="0" spc="0" strike="noStrike" sz="800" u="none">
              <a:solidFill>
                <a:srgbClr val="000000"/>
              </a:solidFill>
              <a:uFillTx/>
              <a:latin typeface="Calibri"/>
              <a:ea typeface="Calibri"/>
              <a:cs typeface="Calibri"/>
              <a:sym typeface="Calibri"/>
            </a:defRPr>
          </a:pPr>
          <a:r>
            <a:rPr b="0" baseline="0" cap="none" i="0" spc="0" strike="noStrike" sz="800" u="none">
              <a:solidFill>
                <a:srgbClr val="000000"/>
              </a:solidFill>
              <a:uFillTx/>
              <a:latin typeface="Calibri"/>
              <a:ea typeface="Calibri"/>
              <a:cs typeface="Calibri"/>
              <a:sym typeface="Calibri"/>
            </a:rPr>
            <a:t>3/19/22</a:t>
          </a:r>
        </a:p>
      </xdr:txBody>
    </xdr:sp>
    <xdr:clientData/>
  </xdr:twoCellAnchor>
</xdr:wsDr>
</file>

<file path=xl/drawings/drawing4.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14</xdr:col>
      <xdr:colOff>397668</xdr:colOff>
      <xdr:row>24</xdr:row>
      <xdr:rowOff>26095</xdr:rowOff>
    </xdr:from>
    <xdr:to>
      <xdr:col>15</xdr:col>
      <xdr:colOff>483968</xdr:colOff>
      <xdr:row>24</xdr:row>
      <xdr:rowOff>206833</xdr:rowOff>
    </xdr:to>
    <xdr:sp>
      <xdr:nvSpPr>
        <xdr:cNvPr id="8" name="TextBox 1"/>
        <xdr:cNvSpPr txBox="1"/>
      </xdr:nvSpPr>
      <xdr:spPr>
        <a:xfrm>
          <a:off x="8500268" y="11773595"/>
          <a:ext cx="619701" cy="180739"/>
        </a:xfrm>
        <a:prstGeom prst="rect">
          <a:avLst/>
        </a:prstGeom>
        <a:solidFill>
          <a:srgbClr val="FFFFFF"/>
        </a:solidFill>
        <a:ln w="9525" cap="flat">
          <a:solidFill>
            <a:srgbClr val="BABABA"/>
          </a:solidFill>
          <a:prstDash val="solid"/>
          <a:round/>
        </a:ln>
        <a:effectLst/>
        <a:extLst>
          <a:ext uri="{C572A759-6A51-4108-AA02-DFA0A04FC94B}">
            <ma14:wrappingTextBoxFlag xmlns:ma14="http://schemas.microsoft.com/office/mac/drawingml/2011/main" val="1"/>
          </a:ext>
        </a:extLst>
      </xdr:spPr>
      <xdr:txBody>
        <a:bodyPr wrap="square" lIns="45719" tIns="45719" rIns="45719" bIns="45719" numCol="1" anchor="t">
          <a:noAutofit/>
        </a:bodyPr>
        <a:lstStyle/>
        <a:p>
          <a:pPr marL="0" marR="0" indent="0" algn="l" defTabSz="914400" latinLnBrk="0">
            <a:lnSpc>
              <a:spcPct val="100000"/>
            </a:lnSpc>
            <a:spcBef>
              <a:spcPts val="0"/>
            </a:spcBef>
            <a:spcAft>
              <a:spcPts val="0"/>
            </a:spcAft>
            <a:buClrTx/>
            <a:buSzTx/>
            <a:buFontTx/>
            <a:buNone/>
            <a:tabLst/>
            <a:defRPr b="0" baseline="0" cap="none" i="0" spc="0" strike="noStrike" sz="800" u="none">
              <a:solidFill>
                <a:srgbClr val="000000"/>
              </a:solidFill>
              <a:uFillTx/>
              <a:latin typeface="Calibri"/>
              <a:ea typeface="Calibri"/>
              <a:cs typeface="Calibri"/>
              <a:sym typeface="Calibri"/>
            </a:defRPr>
          </a:pPr>
          <a:r>
            <a:rPr b="0" baseline="0" cap="none" i="0" spc="0" strike="noStrike" sz="800" u="none">
              <a:solidFill>
                <a:srgbClr val="000000"/>
              </a:solidFill>
              <a:uFillTx/>
              <a:latin typeface="Calibri"/>
              <a:ea typeface="Calibri"/>
              <a:cs typeface="Calibri"/>
              <a:sym typeface="Calibri"/>
            </a:rPr>
            <a:t>3/19/22</a:t>
          </a:r>
        </a:p>
      </xdr:txBody>
    </xdr:sp>
    <xdr:clientData/>
  </xdr:twoCellAnchor>
</xdr:wsDr>
</file>

<file path=xl/drawings/drawing5.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12</xdr:col>
      <xdr:colOff>390525</xdr:colOff>
      <xdr:row>37</xdr:row>
      <xdr:rowOff>120134</xdr:rowOff>
    </xdr:from>
    <xdr:to>
      <xdr:col>13</xdr:col>
      <xdr:colOff>307973</xdr:colOff>
      <xdr:row>38</xdr:row>
      <xdr:rowOff>122752</xdr:rowOff>
    </xdr:to>
    <xdr:sp>
      <xdr:nvSpPr>
        <xdr:cNvPr id="10" name="TextBox 1"/>
        <xdr:cNvSpPr txBox="1"/>
      </xdr:nvSpPr>
      <xdr:spPr>
        <a:xfrm>
          <a:off x="6600825" y="9203809"/>
          <a:ext cx="615949" cy="275669"/>
        </a:xfrm>
        <a:prstGeom prst="rect">
          <a:avLst/>
        </a:prstGeom>
        <a:solidFill>
          <a:srgbClr val="FFFFFF"/>
        </a:solidFill>
        <a:ln w="9525" cap="flat">
          <a:solidFill>
            <a:srgbClr val="BABABA"/>
          </a:solidFill>
          <a:prstDash val="solid"/>
          <a:round/>
        </a:ln>
        <a:effectLst/>
        <a:extLst>
          <a:ext uri="{C572A759-6A51-4108-AA02-DFA0A04FC94B}">
            <ma14:wrappingTextBoxFlag xmlns:ma14="http://schemas.microsoft.com/office/mac/drawingml/2011/main" val="1"/>
          </a:ext>
        </a:extLst>
      </xdr:spPr>
      <xdr:txBody>
        <a:bodyPr wrap="square" lIns="45719" tIns="45719" rIns="45719" bIns="45719" numCol="1" anchor="t">
          <a:noAutofit/>
        </a:bodyPr>
        <a:lstStyle/>
        <a:p>
          <a:pPr marL="0" marR="0" indent="0" algn="l" defTabSz="914400" latinLnBrk="0">
            <a:lnSpc>
              <a:spcPct val="100000"/>
            </a:lnSpc>
            <a:spcBef>
              <a:spcPts val="0"/>
            </a:spcBef>
            <a:spcAft>
              <a:spcPts val="0"/>
            </a:spcAft>
            <a:buClrTx/>
            <a:buSzTx/>
            <a:buFontTx/>
            <a:buNone/>
            <a:tabLst/>
            <a:defRPr b="0" baseline="0" cap="none" i="0" spc="0" strike="noStrike" sz="800" u="none">
              <a:solidFill>
                <a:srgbClr val="000000"/>
              </a:solidFill>
              <a:uFillTx/>
              <a:latin typeface="Calibri"/>
              <a:ea typeface="Calibri"/>
              <a:cs typeface="Calibri"/>
              <a:sym typeface="Calibri"/>
            </a:defRPr>
          </a:pPr>
          <a:r>
            <a:rPr b="0" baseline="0" cap="none" i="0" spc="0" strike="noStrike" sz="800" u="none">
              <a:solidFill>
                <a:srgbClr val="000000"/>
              </a:solidFill>
              <a:uFillTx/>
              <a:latin typeface="Calibri"/>
              <a:ea typeface="Calibri"/>
              <a:cs typeface="Calibri"/>
              <a:sym typeface="Calibri"/>
            </a:rPr>
            <a:t>3/19/22</a:t>
          </a:r>
        </a:p>
      </xdr:txBody>
    </xdr:sp>
    <xdr:clientData/>
  </xdr:twoCellAnchor>
</xdr:wsDr>
</file>

<file path=xl/drawings/drawing6.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10</xdr:col>
      <xdr:colOff>793750</xdr:colOff>
      <xdr:row>23</xdr:row>
      <xdr:rowOff>261858</xdr:rowOff>
    </xdr:from>
    <xdr:to>
      <xdr:col>11</xdr:col>
      <xdr:colOff>554036</xdr:colOff>
      <xdr:row>24</xdr:row>
      <xdr:rowOff>160416</xdr:rowOff>
    </xdr:to>
    <xdr:sp>
      <xdr:nvSpPr>
        <xdr:cNvPr id="12" name="TextBox 1"/>
        <xdr:cNvSpPr txBox="1"/>
      </xdr:nvSpPr>
      <xdr:spPr>
        <a:xfrm>
          <a:off x="6534150" y="9120108"/>
          <a:ext cx="573086" cy="171609"/>
        </a:xfrm>
        <a:prstGeom prst="rect">
          <a:avLst/>
        </a:prstGeom>
        <a:solidFill>
          <a:srgbClr val="FFFFFF"/>
        </a:solidFill>
        <a:ln w="9525" cap="flat">
          <a:solidFill>
            <a:srgbClr val="BABABA"/>
          </a:solidFill>
          <a:prstDash val="solid"/>
          <a:round/>
        </a:ln>
        <a:effectLst/>
        <a:extLst>
          <a:ext uri="{C572A759-6A51-4108-AA02-DFA0A04FC94B}">
            <ma14:wrappingTextBoxFlag xmlns:ma14="http://schemas.microsoft.com/office/mac/drawingml/2011/main" val="1"/>
          </a:ext>
        </a:extLst>
      </xdr:spPr>
      <xdr:txBody>
        <a:bodyPr wrap="square" lIns="45719" tIns="45719" rIns="45719" bIns="45719" numCol="1" anchor="t">
          <a:noAutofit/>
        </a:bodyPr>
        <a:lstStyle/>
        <a:p>
          <a:pPr marL="0" marR="0" indent="0" algn="l" defTabSz="914400" latinLnBrk="0">
            <a:lnSpc>
              <a:spcPct val="100000"/>
            </a:lnSpc>
            <a:spcBef>
              <a:spcPts val="0"/>
            </a:spcBef>
            <a:spcAft>
              <a:spcPts val="0"/>
            </a:spcAft>
            <a:buClrTx/>
            <a:buSzTx/>
            <a:buFontTx/>
            <a:buNone/>
            <a:tabLst/>
            <a:defRPr b="0" baseline="0" cap="none" i="0" spc="0" strike="noStrike" sz="800" u="none">
              <a:solidFill>
                <a:srgbClr val="000000"/>
              </a:solidFill>
              <a:uFillTx/>
              <a:latin typeface="Calibri"/>
              <a:ea typeface="Calibri"/>
              <a:cs typeface="Calibri"/>
              <a:sym typeface="Calibri"/>
            </a:defRPr>
          </a:pPr>
          <a:r>
            <a:rPr b="0" baseline="0" cap="none" i="0" spc="0" strike="noStrike" sz="800" u="none">
              <a:solidFill>
                <a:srgbClr val="000000"/>
              </a:solidFill>
              <a:uFillTx/>
              <a:latin typeface="Calibri"/>
              <a:ea typeface="Calibri"/>
              <a:cs typeface="Calibri"/>
              <a:sym typeface="Calibri"/>
            </a:rPr>
            <a:t>3/19/22</a:t>
          </a:r>
        </a:p>
      </xdr:txBody>
    </xdr:sp>
    <xdr:clientData/>
  </xdr:twoCellAnchor>
</xdr:wsDr>
</file>

<file path=xl/drawings/drawing7.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14</xdr:col>
      <xdr:colOff>397668</xdr:colOff>
      <xdr:row>24</xdr:row>
      <xdr:rowOff>26095</xdr:rowOff>
    </xdr:from>
    <xdr:to>
      <xdr:col>15</xdr:col>
      <xdr:colOff>483968</xdr:colOff>
      <xdr:row>24</xdr:row>
      <xdr:rowOff>206833</xdr:rowOff>
    </xdr:to>
    <xdr:sp>
      <xdr:nvSpPr>
        <xdr:cNvPr id="14" name="TextBox 1"/>
        <xdr:cNvSpPr txBox="1"/>
      </xdr:nvSpPr>
      <xdr:spPr>
        <a:xfrm>
          <a:off x="8500268" y="11773595"/>
          <a:ext cx="619701" cy="180739"/>
        </a:xfrm>
        <a:prstGeom prst="rect">
          <a:avLst/>
        </a:prstGeom>
        <a:solidFill>
          <a:srgbClr val="FFFFFF"/>
        </a:solidFill>
        <a:ln w="9525" cap="flat">
          <a:solidFill>
            <a:srgbClr val="BABABA"/>
          </a:solidFill>
          <a:prstDash val="solid"/>
          <a:round/>
        </a:ln>
        <a:effectLst/>
        <a:extLst>
          <a:ext uri="{C572A759-6A51-4108-AA02-DFA0A04FC94B}">
            <ma14:wrappingTextBoxFlag xmlns:ma14="http://schemas.microsoft.com/office/mac/drawingml/2011/main" val="1"/>
          </a:ext>
        </a:extLst>
      </xdr:spPr>
      <xdr:txBody>
        <a:bodyPr wrap="square" lIns="45719" tIns="45719" rIns="45719" bIns="45719" numCol="1" anchor="t">
          <a:noAutofit/>
        </a:bodyPr>
        <a:lstStyle/>
        <a:p>
          <a:pPr marL="0" marR="0" indent="0" algn="l" defTabSz="914400" latinLnBrk="0">
            <a:lnSpc>
              <a:spcPct val="100000"/>
            </a:lnSpc>
            <a:spcBef>
              <a:spcPts val="0"/>
            </a:spcBef>
            <a:spcAft>
              <a:spcPts val="0"/>
            </a:spcAft>
            <a:buClrTx/>
            <a:buSzTx/>
            <a:buFontTx/>
            <a:buNone/>
            <a:tabLst/>
            <a:defRPr b="0" baseline="0" cap="none" i="0" spc="0" strike="noStrike" sz="800" u="none">
              <a:solidFill>
                <a:srgbClr val="000000"/>
              </a:solidFill>
              <a:uFillTx/>
              <a:latin typeface="Calibri"/>
              <a:ea typeface="Calibri"/>
              <a:cs typeface="Calibri"/>
              <a:sym typeface="Calibri"/>
            </a:defRPr>
          </a:pPr>
          <a:r>
            <a:rPr b="0" baseline="0" cap="none" i="0" spc="0" strike="noStrike" sz="800" u="none">
              <a:solidFill>
                <a:srgbClr val="000000"/>
              </a:solidFill>
              <a:uFillTx/>
              <a:latin typeface="Calibri"/>
              <a:ea typeface="Calibri"/>
              <a:cs typeface="Calibri"/>
              <a:sym typeface="Calibri"/>
            </a:rPr>
            <a:t>3/19/22</a:t>
          </a:r>
        </a:p>
      </xdr:txBody>
    </xdr:sp>
    <xdr:clientData/>
  </xdr:twoCellAnchor>
</xdr:wsDr>
</file>

<file path=xl/drawings/drawing8.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13</xdr:col>
      <xdr:colOff>95250</xdr:colOff>
      <xdr:row>29</xdr:row>
      <xdr:rowOff>106283</xdr:rowOff>
    </xdr:from>
    <xdr:to>
      <xdr:col>13</xdr:col>
      <xdr:colOff>668336</xdr:colOff>
      <xdr:row>30</xdr:row>
      <xdr:rowOff>1666</xdr:rowOff>
    </xdr:to>
    <xdr:sp>
      <xdr:nvSpPr>
        <xdr:cNvPr id="16" name="TextBox 1"/>
        <xdr:cNvSpPr txBox="1"/>
      </xdr:nvSpPr>
      <xdr:spPr>
        <a:xfrm>
          <a:off x="7829550" y="10075783"/>
          <a:ext cx="573086" cy="171609"/>
        </a:xfrm>
        <a:prstGeom prst="rect">
          <a:avLst/>
        </a:prstGeom>
        <a:solidFill>
          <a:srgbClr val="FFFFFF"/>
        </a:solidFill>
        <a:ln w="9525" cap="flat">
          <a:solidFill>
            <a:srgbClr val="BABABA"/>
          </a:solidFill>
          <a:prstDash val="solid"/>
          <a:round/>
        </a:ln>
        <a:effectLst/>
        <a:extLst>
          <a:ext uri="{C572A759-6A51-4108-AA02-DFA0A04FC94B}">
            <ma14:wrappingTextBoxFlag xmlns:ma14="http://schemas.microsoft.com/office/mac/drawingml/2011/main" val="1"/>
          </a:ext>
        </a:extLst>
      </xdr:spPr>
      <xdr:txBody>
        <a:bodyPr wrap="square" lIns="45719" tIns="45719" rIns="45719" bIns="45719" numCol="1" anchor="t">
          <a:noAutofit/>
        </a:bodyPr>
        <a:lstStyle/>
        <a:p>
          <a:pPr marL="0" marR="0" indent="0" algn="l" defTabSz="914400" latinLnBrk="0">
            <a:lnSpc>
              <a:spcPct val="100000"/>
            </a:lnSpc>
            <a:spcBef>
              <a:spcPts val="0"/>
            </a:spcBef>
            <a:spcAft>
              <a:spcPts val="0"/>
            </a:spcAft>
            <a:buClrTx/>
            <a:buSzTx/>
            <a:buFontTx/>
            <a:buNone/>
            <a:tabLst/>
            <a:defRPr b="0" baseline="0" cap="none" i="0" spc="0" strike="noStrike" sz="800" u="none">
              <a:solidFill>
                <a:srgbClr val="000000"/>
              </a:solidFill>
              <a:uFillTx/>
              <a:latin typeface="Calibri"/>
              <a:ea typeface="Calibri"/>
              <a:cs typeface="Calibri"/>
              <a:sym typeface="Calibri"/>
            </a:defRPr>
          </a:pPr>
          <a:r>
            <a:rPr b="0" baseline="0" cap="none" i="0" spc="0" strike="noStrike" sz="800" u="none">
              <a:solidFill>
                <a:srgbClr val="000000"/>
              </a:solidFill>
              <a:uFillTx/>
              <a:latin typeface="Calibri"/>
              <a:ea typeface="Calibri"/>
              <a:cs typeface="Calibri"/>
              <a:sym typeface="Calibri"/>
            </a:rPr>
            <a:t>3/19/22</a:t>
          </a:r>
        </a:p>
      </xdr:txBody>
    </xdr:sp>
    <xdr:clientData/>
  </xdr:twoCellAnchor>
</xdr:wsDr>
</file>

<file path=xl/drawings/drawing9.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12</xdr:col>
      <xdr:colOff>57150</xdr:colOff>
      <xdr:row>24</xdr:row>
      <xdr:rowOff>41194</xdr:rowOff>
    </xdr:from>
    <xdr:to>
      <xdr:col>12</xdr:col>
      <xdr:colOff>630236</xdr:colOff>
      <xdr:row>24</xdr:row>
      <xdr:rowOff>212803</xdr:rowOff>
    </xdr:to>
    <xdr:sp>
      <xdr:nvSpPr>
        <xdr:cNvPr id="18" name="TextBox 1"/>
        <xdr:cNvSpPr txBox="1"/>
      </xdr:nvSpPr>
      <xdr:spPr>
        <a:xfrm>
          <a:off x="6267450" y="9642394"/>
          <a:ext cx="573086" cy="171610"/>
        </a:xfrm>
        <a:prstGeom prst="rect">
          <a:avLst/>
        </a:prstGeom>
        <a:solidFill>
          <a:srgbClr val="FFFFFF"/>
        </a:solidFill>
        <a:ln w="9525" cap="flat">
          <a:solidFill>
            <a:srgbClr val="BABABA"/>
          </a:solidFill>
          <a:prstDash val="solid"/>
          <a:round/>
        </a:ln>
        <a:effectLst/>
        <a:extLst>
          <a:ext uri="{C572A759-6A51-4108-AA02-DFA0A04FC94B}">
            <ma14:wrappingTextBoxFlag xmlns:ma14="http://schemas.microsoft.com/office/mac/drawingml/2011/main" val="1"/>
          </a:ext>
        </a:extLst>
      </xdr:spPr>
      <xdr:txBody>
        <a:bodyPr wrap="square" lIns="45719" tIns="45719" rIns="45719" bIns="45719" numCol="1" anchor="t">
          <a:noAutofit/>
        </a:bodyPr>
        <a:lstStyle/>
        <a:p>
          <a:pPr marL="0" marR="0" indent="0" algn="l" defTabSz="914400" latinLnBrk="0">
            <a:lnSpc>
              <a:spcPct val="100000"/>
            </a:lnSpc>
            <a:spcBef>
              <a:spcPts val="0"/>
            </a:spcBef>
            <a:spcAft>
              <a:spcPts val="0"/>
            </a:spcAft>
            <a:buClrTx/>
            <a:buSzTx/>
            <a:buFontTx/>
            <a:buNone/>
            <a:tabLst/>
            <a:defRPr b="0" baseline="0" cap="none" i="0" spc="0" strike="noStrike" sz="800" u="none">
              <a:solidFill>
                <a:srgbClr val="000000"/>
              </a:solidFill>
              <a:uFillTx/>
              <a:latin typeface="Calibri"/>
              <a:ea typeface="Calibri"/>
              <a:cs typeface="Calibri"/>
              <a:sym typeface="Calibri"/>
            </a:defRPr>
          </a:pPr>
          <a:r>
            <a:rPr b="0" baseline="0" cap="none" i="0" spc="0" strike="noStrike" sz="800" u="none">
              <a:solidFill>
                <a:srgbClr val="000000"/>
              </a:solidFill>
              <a:uFillTx/>
              <a:latin typeface="Calibri"/>
              <a:ea typeface="Calibri"/>
              <a:cs typeface="Calibri"/>
              <a:sym typeface="Calibri"/>
            </a:rPr>
            <a:t>3/19/22</a:t>
          </a:r>
        </a:p>
      </xdr:txBody>
    </xdr:sp>
    <xdr:clientData/>
  </xdr:twoCellAnchor>
</xdr:wsDr>
</file>

<file path=xl/theme/theme1.xml><?xml version="1.0" encoding="utf-8"?>
<a:theme xmlns:a="http://schemas.openxmlformats.org/drawingml/2006/main" xmlns:r="http://schemas.openxmlformats.org/officeDocument/2006/relationships" name="Office Theme">
  <a:themeElements>
    <a:clrScheme name="Office Theme">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Office Theme">
      <a:majorFont>
        <a:latin typeface="Helvetica Neue"/>
        <a:ea typeface="Helvetica Neue"/>
        <a:cs typeface="Helvetica Neue"/>
      </a:majorFont>
      <a:minorFont>
        <a:latin typeface="Helvetica Neue"/>
        <a:ea typeface="Helvetica Neue"/>
        <a:cs typeface="Helvetica Neue"/>
      </a:minorFont>
    </a:fontScheme>
    <a:fmtScheme name="Office Them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upright="0">
        <a:spAutoFit/>
      </a:bodyPr>
      <a:lstStyle>
        <a:defPPr marL="0" marR="0" indent="0" algn="l" defTabSz="914400" rtl="0" fontAlgn="auto" latinLnBrk="0" hangingPunct="0">
          <a:lnSpc>
            <a:spcPct val="100000"/>
          </a:lnSpc>
          <a:spcBef>
            <a:spcPts val="0"/>
          </a:spcBef>
          <a:spcAft>
            <a:spcPts val="0"/>
          </a:spcAft>
          <a:buClrTx/>
          <a:buSzTx/>
          <a:buFontTx/>
          <a:buNone/>
          <a:tabLst/>
          <a:defRPr b="0" baseline="0" cap="none" i="0" spc="0" strike="noStrike" sz="1100" u="none" kumimoji="0" normalizeH="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tabLst/>
          <a:defRPr b="0" baseline="0" cap="none" i="0" spc="0" strike="noStrike" sz="1100" u="none" kumimoji="0" normalizeH="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_rels/sheet10.xml.rels><?xml version="1.0" encoding="UTF-8"?>
<Relationships xmlns="http://schemas.openxmlformats.org/package/2006/relationships"><Relationship Id="rId1" Type="http://schemas.openxmlformats.org/officeDocument/2006/relationships/drawing" Target="../drawings/drawing9.xml"/></Relationships>

</file>

<file path=xl/worksheets/_rels/sheet2.xml.rels><?xml version="1.0" encoding="UTF-8"?>
<Relationships xmlns="http://schemas.openxmlformats.org/package/2006/relationships"><Relationship Id="rId1" Type="http://schemas.openxmlformats.org/officeDocument/2006/relationships/drawing" Target="../drawings/drawing1.xml"/></Relationships>

</file>

<file path=xl/worksheets/_rels/sheet3.xml.rels><?xml version="1.0" encoding="UTF-8"?>
<Relationships xmlns="http://schemas.openxmlformats.org/package/2006/relationships"><Relationship Id="rId1" Type="http://schemas.openxmlformats.org/officeDocument/2006/relationships/drawing" Target="../drawings/drawing2.xml"/></Relationships>

</file>

<file path=xl/worksheets/_rels/sheet4.xml.rels><?xml version="1.0" encoding="UTF-8"?>
<Relationships xmlns="http://schemas.openxmlformats.org/package/2006/relationships"><Relationship Id="rId1" Type="http://schemas.openxmlformats.org/officeDocument/2006/relationships/drawing" Target="../drawings/drawing3.xml"/></Relationships>

</file>

<file path=xl/worksheets/_rels/sheet5.xml.rels><?xml version="1.0" encoding="UTF-8"?>
<Relationships xmlns="http://schemas.openxmlformats.org/package/2006/relationships"><Relationship Id="rId1" Type="http://schemas.openxmlformats.org/officeDocument/2006/relationships/drawing" Target="../drawings/drawing4.xml"/></Relationships>

</file>

<file path=xl/worksheets/_rels/sheet6.xml.rels><?xml version="1.0" encoding="UTF-8"?>
<Relationships xmlns="http://schemas.openxmlformats.org/package/2006/relationships"><Relationship Id="rId1" Type="http://schemas.openxmlformats.org/officeDocument/2006/relationships/drawing" Target="../drawings/drawing5.xml"/></Relationships>

</file>

<file path=xl/worksheets/_rels/sheet7.xml.rels><?xml version="1.0" encoding="UTF-8"?>
<Relationships xmlns="http://schemas.openxmlformats.org/package/2006/relationships"><Relationship Id="rId1" Type="http://schemas.openxmlformats.org/officeDocument/2006/relationships/drawing" Target="../drawings/drawing6.xml"/></Relationships>

</file>

<file path=xl/worksheets/_rels/sheet8.xml.rels><?xml version="1.0" encoding="UTF-8"?>
<Relationships xmlns="http://schemas.openxmlformats.org/package/2006/relationships"><Relationship Id="rId1" Type="http://schemas.openxmlformats.org/officeDocument/2006/relationships/drawing" Target="../drawings/drawing7.xml"/></Relationships>

</file>

<file path=xl/worksheets/_rels/sheet9.xml.rels><?xml version="1.0" encoding="UTF-8"?>
<Relationships xmlns="http://schemas.openxmlformats.org/package/2006/relationships"><Relationship Id="rId1" Type="http://schemas.openxmlformats.org/officeDocument/2006/relationships/drawing" Target="../drawings/drawing8.xml"/></Relationships>

</file>

<file path=xl/worksheets/sheet1.xml><?xml version="1.0" encoding="utf-8"?>
<worksheet xmlns:r="http://schemas.openxmlformats.org/officeDocument/2006/relationships" xmlns="http://schemas.openxmlformats.org/spreadsheetml/2006/main">
  <sheetViews>
    <sheetView workbookViewId="0" showGridLines="0" defaultGridColor="1"/>
  </sheetViews>
  <sheetFormatPr defaultColWidth="10" defaultRowHeight="13" customHeight="1" outlineLevelRow="0" outlineLevelCol="0"/>
  <cols>
    <col min="1" max="1" width="2" customWidth="1"/>
    <col min="2" max="4" width="30.5547" customWidth="1"/>
  </cols>
  <sheetData>
    <row r="3" ht="50" customHeight="1">
      <c r="B3" t="s" s="1">
        <v>0</v>
      </c>
      <c r="C3"/>
      <c r="D3"/>
    </row>
    <row r="7">
      <c r="B7" t="s" s="2">
        <v>1</v>
      </c>
      <c r="C7" t="s" s="2">
        <v>2</v>
      </c>
      <c r="D7" t="s" s="2">
        <v>3</v>
      </c>
    </row>
    <row r="9">
      <c r="B9" t="s" s="3">
        <v>4</v>
      </c>
      <c r="C9" s="3"/>
      <c r="D9" s="3"/>
    </row>
    <row r="10">
      <c r="B10" s="4"/>
      <c r="C10" t="s" s="4">
        <v>5</v>
      </c>
      <c r="D10" t="s" s="5">
        <v>4</v>
      </c>
    </row>
    <row r="11">
      <c r="B11" t="s" s="3">
        <v>36</v>
      </c>
      <c r="C11" s="3"/>
      <c r="D11" s="3"/>
    </row>
    <row r="12">
      <c r="B12" s="4"/>
      <c r="C12" t="s" s="4">
        <v>5</v>
      </c>
      <c r="D12" t="s" s="5">
        <v>36</v>
      </c>
    </row>
    <row r="13">
      <c r="B13" t="s" s="3">
        <v>51</v>
      </c>
      <c r="C13" s="3"/>
      <c r="D13" s="3"/>
    </row>
    <row r="14">
      <c r="B14" s="4"/>
      <c r="C14" t="s" s="4">
        <v>5</v>
      </c>
      <c r="D14" t="s" s="5">
        <v>51</v>
      </c>
    </row>
    <row r="15">
      <c r="B15" t="s" s="3">
        <v>52</v>
      </c>
      <c r="C15" s="3"/>
      <c r="D15" s="3"/>
    </row>
    <row r="16">
      <c r="B16" s="4"/>
      <c r="C16" t="s" s="4">
        <v>5</v>
      </c>
      <c r="D16" t="s" s="5">
        <v>52</v>
      </c>
    </row>
    <row r="17">
      <c r="B17" t="s" s="3">
        <v>53</v>
      </c>
      <c r="C17" s="3"/>
      <c r="D17" s="3"/>
    </row>
    <row r="18">
      <c r="B18" s="4"/>
      <c r="C18" t="s" s="4">
        <v>5</v>
      </c>
      <c r="D18" t="s" s="5">
        <v>53</v>
      </c>
    </row>
    <row r="19">
      <c r="B19" t="s" s="3">
        <v>72</v>
      </c>
      <c r="C19" s="3"/>
      <c r="D19" s="3"/>
    </row>
    <row r="20">
      <c r="B20" s="4"/>
      <c r="C20" t="s" s="4">
        <v>5</v>
      </c>
      <c r="D20" t="s" s="5">
        <v>72</v>
      </c>
    </row>
    <row r="21">
      <c r="B21" t="s" s="3">
        <v>85</v>
      </c>
      <c r="C21" s="3"/>
      <c r="D21" s="3"/>
    </row>
    <row r="22">
      <c r="B22" s="4"/>
      <c r="C22" t="s" s="4">
        <v>5</v>
      </c>
      <c r="D22" t="s" s="5">
        <v>85</v>
      </c>
    </row>
    <row r="23">
      <c r="B23" t="s" s="3">
        <v>86</v>
      </c>
      <c r="C23" s="3"/>
      <c r="D23" s="3"/>
    </row>
    <row r="24">
      <c r="B24" s="4"/>
      <c r="C24" t="s" s="4">
        <v>5</v>
      </c>
      <c r="D24" t="s" s="5">
        <v>86</v>
      </c>
    </row>
    <row r="25">
      <c r="B25" t="s" s="3">
        <v>102</v>
      </c>
      <c r="C25" s="3"/>
      <c r="D25" s="3"/>
    </row>
    <row r="26">
      <c r="B26" s="4"/>
      <c r="C26" t="s" s="4">
        <v>5</v>
      </c>
      <c r="D26" t="s" s="5">
        <v>102</v>
      </c>
    </row>
  </sheetData>
  <mergeCells count="1">
    <mergeCell ref="B3:D3"/>
  </mergeCells>
  <hyperlinks>
    <hyperlink ref="D10" location="'3JA - Horse Comps'!R1C1" tooltip="" display="3JA - Horse Comps"/>
    <hyperlink ref="D12" location="'3JB - 2 Star Comp'!R1C1" tooltip="" display="3JB - 2 Star Comp"/>
    <hyperlink ref="D14" location="'3JC - 2 Star Comp'!R1C1" tooltip="" display="3JC - 2 Star Comp"/>
    <hyperlink ref="D16" location="'3JA - Horse FS'!R1C1" tooltip="" display="3JA - Horse FS"/>
    <hyperlink ref="D18" location="'3JB - 2 Star FS Tech'!R1C1" tooltip="" display="3JB - 2 Star FS Tech"/>
    <hyperlink ref="D20" location="'3JC - 2 Star FS Art'!R1C1" tooltip="" display="3JC - 2 Star FS Art"/>
    <hyperlink ref="D22" location="'3JA - Horse TT'!R1C1" tooltip="" display="3JA - Horse TT"/>
    <hyperlink ref="D24" location="'3JB - 2 Star TT Exercises'!R1C1" tooltip="" display="3JB - 2 Star TT Exercises"/>
    <hyperlink ref="D26" location="'3JC - 2 Star TT Art'!R1C1" tooltip="" display="3JC - 2 Star TT Art"/>
  </hyperlinks>
</worksheet>
</file>

<file path=xl/worksheets/sheet10.xml><?xml version="1.0" encoding="utf-8"?>
<worksheet xmlns:r="http://schemas.openxmlformats.org/officeDocument/2006/relationships" xmlns="http://schemas.openxmlformats.org/spreadsheetml/2006/main">
  <sheetPr>
    <pageSetUpPr fitToPage="1"/>
  </sheetPr>
  <dimension ref="A1:M28"/>
  <sheetViews>
    <sheetView workbookViewId="0" showGridLines="0" defaultGridColor="1"/>
  </sheetViews>
  <sheetFormatPr defaultColWidth="9.16667" defaultRowHeight="13" customHeight="1" outlineLevelRow="0" outlineLevelCol="0"/>
  <cols>
    <col min="1" max="1" width="5.67188" style="404" customWidth="1"/>
    <col min="2" max="2" width="6.17188" style="404" customWidth="1"/>
    <col min="3" max="7" width="6.67188" style="404" customWidth="1"/>
    <col min="8" max="8" width="7" style="404" customWidth="1"/>
    <col min="9" max="12" width="7.35156" style="404" customWidth="1"/>
    <col min="13" max="13" width="10.6719" style="404" customWidth="1"/>
    <col min="14" max="16384" width="9.17188" style="404" customWidth="1"/>
  </cols>
  <sheetData>
    <row r="1" ht="35.25" customHeight="1">
      <c r="A1" s="8"/>
      <c r="B1" s="8"/>
      <c r="C1" s="8"/>
      <c r="D1" s="8"/>
      <c r="E1" s="8"/>
      <c r="F1" s="8"/>
      <c r="G1" s="8"/>
      <c r="H1" s="8"/>
      <c r="I1" s="8"/>
      <c r="J1" s="7"/>
      <c r="K1" s="7"/>
      <c r="L1" s="7"/>
      <c r="M1" s="7"/>
    </row>
    <row r="2" ht="21.75" customHeight="1">
      <c r="A2" s="26"/>
      <c r="B2" s="7"/>
      <c r="C2" s="12"/>
      <c r="D2" s="12"/>
      <c r="E2" s="12"/>
      <c r="F2" s="12"/>
      <c r="G2" s="12"/>
      <c r="H2" s="7"/>
      <c r="I2" s="147"/>
      <c r="J2" s="26"/>
      <c r="K2" s="26"/>
      <c r="L2" s="26"/>
      <c r="M2" s="148"/>
    </row>
    <row r="3" ht="24" customHeight="1">
      <c r="A3" t="s" s="13">
        <v>6</v>
      </c>
      <c r="B3" s="14"/>
      <c r="C3" s="15"/>
      <c r="D3" s="15"/>
      <c r="E3" s="15"/>
      <c r="F3" s="15"/>
      <c r="G3" s="16"/>
      <c r="H3" s="210"/>
      <c r="I3" s="18"/>
      <c r="J3" s="7"/>
      <c r="K3" s="7"/>
      <c r="L3" s="7"/>
      <c r="M3" s="7"/>
    </row>
    <row r="4" ht="24" customHeight="1">
      <c r="A4" t="s" s="22">
        <v>8</v>
      </c>
      <c r="B4" s="23"/>
      <c r="C4" s="24"/>
      <c r="D4" s="24"/>
      <c r="E4" s="24"/>
      <c r="F4" s="24"/>
      <c r="G4" s="25"/>
      <c r="H4" s="151"/>
      <c r="I4" s="222"/>
      <c r="J4" s="26"/>
      <c r="K4" s="26"/>
      <c r="L4" s="26"/>
      <c r="M4" s="148"/>
    </row>
    <row r="5" ht="8" customHeight="1">
      <c r="A5" s="30"/>
      <c r="B5" s="31"/>
      <c r="C5" s="31"/>
      <c r="D5" s="31"/>
      <c r="E5" s="31"/>
      <c r="F5" s="31"/>
      <c r="G5" s="60"/>
      <c r="H5" s="152"/>
      <c r="I5" s="153"/>
      <c r="J5" s="33"/>
      <c r="K5" s="33"/>
      <c r="L5" s="405"/>
      <c r="M5" s="35"/>
    </row>
    <row r="6" ht="23" customHeight="1">
      <c r="A6" t="s" s="36">
        <v>9</v>
      </c>
      <c r="B6" s="37"/>
      <c r="C6" s="38"/>
      <c r="D6" s="38"/>
      <c r="E6" s="38"/>
      <c r="F6" s="39"/>
      <c r="G6" t="s" s="40">
        <v>10</v>
      </c>
      <c r="H6" s="41"/>
      <c r="I6" t="s" s="42">
        <v>11</v>
      </c>
      <c r="J6" s="155"/>
      <c r="K6" s="44"/>
      <c r="L6" s="406"/>
      <c r="M6" s="407"/>
    </row>
    <row r="7" ht="23" customHeight="1">
      <c r="A7" t="s" s="47">
        <v>12</v>
      </c>
      <c r="B7" s="23"/>
      <c r="C7" s="48"/>
      <c r="D7" s="48"/>
      <c r="E7" s="48"/>
      <c r="F7" s="49"/>
      <c r="G7" s="224"/>
      <c r="H7" s="225"/>
      <c r="I7" s="225"/>
      <c r="J7" s="225"/>
      <c r="K7" s="226"/>
      <c r="L7" s="408"/>
      <c r="M7" s="407"/>
    </row>
    <row r="8" ht="23" customHeight="1">
      <c r="A8" t="s" s="47">
        <v>13</v>
      </c>
      <c r="B8" s="23"/>
      <c r="C8" s="48"/>
      <c r="D8" s="48"/>
      <c r="E8" s="48"/>
      <c r="F8" s="49"/>
      <c r="G8" t="s" s="53">
        <v>10</v>
      </c>
      <c r="H8" s="54"/>
      <c r="I8" t="s" s="55">
        <v>11</v>
      </c>
      <c r="J8" s="156"/>
      <c r="K8" s="57"/>
      <c r="L8" s="406"/>
      <c r="M8" s="17"/>
    </row>
    <row r="9" ht="23" customHeight="1">
      <c r="A9" t="s" s="59">
        <v>14</v>
      </c>
      <c r="B9" s="60"/>
      <c r="C9" s="61"/>
      <c r="D9" s="61"/>
      <c r="E9" s="61"/>
      <c r="F9" s="62"/>
      <c r="G9" t="s" s="63">
        <v>10</v>
      </c>
      <c r="H9" s="64"/>
      <c r="I9" t="s" s="65">
        <v>11</v>
      </c>
      <c r="J9" s="157"/>
      <c r="K9" s="409"/>
      <c r="L9" s="410"/>
      <c r="M9" s="411"/>
    </row>
    <row r="10" ht="17" customHeight="1">
      <c r="A10" s="70"/>
      <c r="B10" s="70"/>
      <c r="C10" s="70"/>
      <c r="D10" s="70"/>
      <c r="E10" s="70"/>
      <c r="F10" s="70"/>
      <c r="G10" s="159"/>
      <c r="H10" s="162"/>
      <c r="I10" s="162"/>
      <c r="J10" s="162"/>
      <c r="K10" s="162"/>
      <c r="L10" s="270"/>
      <c r="M10" s="412"/>
    </row>
    <row r="11" ht="24.75" customHeight="1">
      <c r="A11" s="32"/>
      <c r="B11" s="32"/>
      <c r="C11" s="32"/>
      <c r="D11" s="32"/>
      <c r="E11" s="32"/>
      <c r="F11" s="32"/>
      <c r="G11" s="32"/>
      <c r="H11" s="308"/>
      <c r="I11" s="308"/>
      <c r="J11" s="308"/>
      <c r="K11" s="309"/>
      <c r="L11" t="s" s="310">
        <v>73</v>
      </c>
      <c r="M11" s="311"/>
    </row>
    <row r="12" ht="87" customHeight="1">
      <c r="A12" t="s" s="413">
        <v>103</v>
      </c>
      <c r="B12" t="s" s="414">
        <v>104</v>
      </c>
      <c r="C12" s="415"/>
      <c r="D12" s="415"/>
      <c r="E12" s="415"/>
      <c r="F12" s="415"/>
      <c r="G12" s="416"/>
      <c r="H12" s="416"/>
      <c r="I12" s="416"/>
      <c r="J12" s="417"/>
      <c r="K12" t="s" s="85">
        <v>105</v>
      </c>
      <c r="L12" s="86">
        <f>SUM(C14+D14+E14+F14)/4</f>
        <v>0</v>
      </c>
      <c r="M12" s="418">
        <f>L12*0.4</f>
        <v>0</v>
      </c>
    </row>
    <row r="13" ht="18.5" customHeight="1">
      <c r="A13" s="419"/>
      <c r="B13" s="420"/>
      <c r="C13" t="s" s="421">
        <v>106</v>
      </c>
      <c r="D13" t="s" s="422">
        <v>107</v>
      </c>
      <c r="E13" t="s" s="422">
        <v>108</v>
      </c>
      <c r="F13" t="s" s="423">
        <v>109</v>
      </c>
      <c r="G13" s="424"/>
      <c r="H13" s="329"/>
      <c r="I13" s="329"/>
      <c r="J13" s="128"/>
      <c r="K13" s="95"/>
      <c r="L13" s="96"/>
      <c r="M13" s="425"/>
    </row>
    <row r="14" ht="28.25" customHeight="1">
      <c r="A14" s="426"/>
      <c r="B14" s="427"/>
      <c r="C14" s="428"/>
      <c r="D14" s="429"/>
      <c r="E14" s="429"/>
      <c r="F14" s="430"/>
      <c r="G14" s="431"/>
      <c r="H14" s="432"/>
      <c r="I14" s="432"/>
      <c r="J14" s="433"/>
      <c r="K14" s="105"/>
      <c r="L14" s="106"/>
      <c r="M14" s="122"/>
    </row>
    <row r="15" ht="132.5" customHeight="1">
      <c r="A15" t="s" s="413">
        <v>110</v>
      </c>
      <c r="B15" t="s" s="434">
        <v>111</v>
      </c>
      <c r="C15" s="435"/>
      <c r="D15" s="435"/>
      <c r="E15" s="435"/>
      <c r="F15" s="435"/>
      <c r="G15" s="435"/>
      <c r="H15" s="435"/>
      <c r="I15" s="435"/>
      <c r="J15" s="436"/>
      <c r="K15" t="s" s="112">
        <v>112</v>
      </c>
      <c r="L15" s="113"/>
      <c r="M15" s="386">
        <f>L15*0.3</f>
        <v>0</v>
      </c>
    </row>
    <row r="16" ht="102.75" customHeight="1">
      <c r="A16" s="426"/>
      <c r="B16" t="s" s="437">
        <v>113</v>
      </c>
      <c r="C16" s="438"/>
      <c r="D16" s="438"/>
      <c r="E16" s="438"/>
      <c r="F16" s="438"/>
      <c r="G16" s="438"/>
      <c r="H16" s="438"/>
      <c r="I16" s="438"/>
      <c r="J16" s="436"/>
      <c r="K16" t="s" s="112">
        <v>114</v>
      </c>
      <c r="L16" s="113"/>
      <c r="M16" s="386">
        <f>L16*0.3</f>
        <v>0</v>
      </c>
    </row>
    <row r="17" ht="18" customHeight="1">
      <c r="A17" s="125"/>
      <c r="B17" s="125"/>
      <c r="C17" s="125"/>
      <c r="D17" s="125"/>
      <c r="E17" s="125"/>
      <c r="F17" s="125"/>
      <c r="G17" s="125"/>
      <c r="H17" s="125"/>
      <c r="I17" s="125"/>
      <c r="J17" s="125"/>
      <c r="K17" s="125"/>
      <c r="L17" s="327"/>
      <c r="M17" s="328">
        <f>SUM(M12:M16)</f>
        <v>0</v>
      </c>
    </row>
    <row r="18" ht="8" customHeight="1">
      <c r="A18" s="329"/>
      <c r="B18" s="330"/>
      <c r="C18" s="330"/>
      <c r="D18" s="330"/>
      <c r="E18" s="330"/>
      <c r="F18" s="330"/>
      <c r="G18" s="330"/>
      <c r="H18" s="330"/>
      <c r="I18" s="330"/>
      <c r="J18" s="330"/>
      <c r="K18" s="330"/>
      <c r="L18" s="330"/>
      <c r="M18" s="331"/>
    </row>
    <row r="19" ht="18" customHeight="1">
      <c r="A19" s="332"/>
      <c r="B19" t="s" s="242">
        <v>67</v>
      </c>
      <c r="C19" s="252"/>
      <c r="D19" s="333"/>
      <c r="E19" s="288"/>
      <c r="F19" s="288"/>
      <c r="G19" s="288"/>
      <c r="H19" s="288"/>
      <c r="I19" s="288"/>
      <c r="J19" s="288"/>
      <c r="K19" s="288"/>
      <c r="L19" s="289"/>
      <c r="M19" s="245"/>
    </row>
    <row r="20" ht="8" customHeight="1">
      <c r="A20" s="7"/>
      <c r="B20" s="29"/>
      <c r="C20" s="29"/>
      <c r="D20" s="29"/>
      <c r="E20" s="29"/>
      <c r="F20" s="29"/>
      <c r="G20" s="29"/>
      <c r="H20" s="29"/>
      <c r="I20" s="31"/>
      <c r="J20" s="31"/>
      <c r="K20" s="31"/>
      <c r="L20" s="31"/>
      <c r="M20" s="334"/>
    </row>
    <row r="21" ht="24" customHeight="1">
      <c r="A21" s="7"/>
      <c r="B21" s="7"/>
      <c r="C21" s="7"/>
      <c r="D21" s="7"/>
      <c r="E21" s="7"/>
      <c r="F21" s="7"/>
      <c r="G21" s="7"/>
      <c r="H21" s="128"/>
      <c r="I21" t="s" s="294">
        <v>84</v>
      </c>
      <c r="J21" s="295"/>
      <c r="K21" s="295"/>
      <c r="L21" s="296"/>
      <c r="M21" s="132">
        <f>SUM(M12:M16)-M19</f>
        <v>0</v>
      </c>
    </row>
    <row r="22" ht="24" customHeight="1">
      <c r="A22" s="7"/>
      <c r="B22" s="7"/>
      <c r="C22" s="7"/>
      <c r="D22" s="7"/>
      <c r="E22" s="7"/>
      <c r="F22" s="7"/>
      <c r="G22" s="7"/>
      <c r="H22" s="7"/>
      <c r="I22" s="439"/>
      <c r="J22" s="439"/>
      <c r="K22" s="439"/>
      <c r="L22" s="439"/>
      <c r="M22" s="440"/>
    </row>
    <row r="23" ht="18.75" customHeight="1">
      <c r="A23" s="7"/>
      <c r="B23" s="12"/>
      <c r="C23" s="12"/>
      <c r="D23" s="12"/>
      <c r="E23" s="12"/>
      <c r="F23" s="12"/>
      <c r="G23" s="7"/>
      <c r="H23" s="7"/>
      <c r="I23" s="12"/>
      <c r="J23" s="12"/>
      <c r="K23" s="12"/>
      <c r="L23" s="12"/>
      <c r="M23" s="12"/>
    </row>
    <row r="24" ht="21.5" customHeight="1">
      <c r="A24" t="s" s="133">
        <v>34</v>
      </c>
      <c r="B24" s="134"/>
      <c r="C24" s="134"/>
      <c r="D24" s="134"/>
      <c r="E24" s="134"/>
      <c r="F24" s="20"/>
      <c r="G24" s="17"/>
      <c r="H24" t="s" s="133">
        <v>35</v>
      </c>
      <c r="I24" s="272"/>
      <c r="J24" s="135"/>
      <c r="K24" s="135"/>
      <c r="L24" s="135"/>
      <c r="M24" s="137"/>
    </row>
    <row r="25" ht="18" customHeight="1">
      <c r="A25" s="29"/>
      <c r="B25" s="29"/>
      <c r="C25" s="29"/>
      <c r="D25" s="29"/>
      <c r="E25" s="29"/>
      <c r="F25" s="29"/>
      <c r="G25" s="7"/>
      <c r="H25" s="29"/>
      <c r="I25" s="29"/>
      <c r="J25" s="29"/>
      <c r="K25" s="29"/>
      <c r="L25" s="29"/>
      <c r="M25" s="29"/>
    </row>
    <row r="26" ht="18" customHeight="1">
      <c r="A26" s="7"/>
      <c r="B26" s="7"/>
      <c r="C26" s="7"/>
      <c r="D26" s="7"/>
      <c r="E26" s="7"/>
      <c r="F26" s="7"/>
      <c r="G26" s="7"/>
      <c r="H26" s="7"/>
      <c r="I26" s="7"/>
      <c r="J26" s="7"/>
      <c r="K26" s="7"/>
      <c r="L26" s="7"/>
      <c r="M26" s="12"/>
    </row>
    <row r="27" ht="13" customHeight="1">
      <c r="A27" s="7"/>
      <c r="B27" s="7"/>
      <c r="C27" s="7"/>
      <c r="D27" s="7"/>
      <c r="E27" s="7"/>
      <c r="F27" s="138"/>
      <c r="G27" s="7"/>
      <c r="H27" s="139"/>
      <c r="I27" s="139"/>
      <c r="J27" s="140"/>
      <c r="K27" s="140"/>
      <c r="L27" s="205"/>
      <c r="M27" s="441"/>
    </row>
    <row r="28" ht="13" customHeight="1">
      <c r="A28" s="7"/>
      <c r="B28" s="7"/>
      <c r="C28" s="7"/>
      <c r="D28" s="7"/>
      <c r="E28" s="7"/>
      <c r="F28" s="138"/>
      <c r="G28" s="7"/>
      <c r="H28" s="139"/>
      <c r="I28" s="139"/>
      <c r="J28" s="140"/>
      <c r="K28" s="140"/>
      <c r="L28" s="205"/>
      <c r="M28" s="442"/>
    </row>
  </sheetData>
  <mergeCells count="13">
    <mergeCell ref="A1:I1"/>
    <mergeCell ref="C3:F3"/>
    <mergeCell ref="C4:F4"/>
    <mergeCell ref="A12:A14"/>
    <mergeCell ref="B12:I12"/>
    <mergeCell ref="D19:L19"/>
    <mergeCell ref="L12:L14"/>
    <mergeCell ref="M12:M14"/>
    <mergeCell ref="G13:I14"/>
    <mergeCell ref="A15:A16"/>
    <mergeCell ref="B15:I15"/>
    <mergeCell ref="B16:I16"/>
    <mergeCell ref="K12:K14"/>
  </mergeCells>
  <pageMargins left="0.7" right="0.7" top="0.75" bottom="0.75" header="0.5" footer="0.3"/>
  <pageSetup firstPageNumber="1" fitToHeight="1" fitToWidth="1" scale="83" useFirstPageNumber="0" orientation="portrait" pageOrder="downThenOver"/>
  <headerFooter>
    <oddHeader>&amp;R&amp;"Verdana,Bold"&amp;12&amp;K000000JUDGE C </oddHeader>
    <oddFooter>&amp;C&amp;"Helvetica Neue,Regular"&amp;12&amp;K000000&amp;P</oddFooter>
  </headerFooter>
  <drawing r:id="rId1"/>
</worksheet>
</file>

<file path=xl/worksheets/sheet2.xml><?xml version="1.0" encoding="utf-8"?>
<worksheet xmlns:r="http://schemas.openxmlformats.org/officeDocument/2006/relationships" xmlns="http://schemas.openxmlformats.org/spreadsheetml/2006/main">
  <sheetPr>
    <pageSetUpPr fitToPage="1"/>
  </sheetPr>
  <dimension ref="A1:P28"/>
  <sheetViews>
    <sheetView workbookViewId="0" showGridLines="0" defaultGridColor="1"/>
  </sheetViews>
  <sheetFormatPr defaultColWidth="7" defaultRowHeight="13" customHeight="1" outlineLevelRow="0" outlineLevelCol="0"/>
  <cols>
    <col min="1" max="1" width="5.67188" style="6" customWidth="1"/>
    <col min="2" max="2" width="2.17188" style="6" customWidth="1"/>
    <col min="3" max="6" width="9.35156" style="6" customWidth="1"/>
    <col min="7" max="7" width="10.3516" style="6" customWidth="1"/>
    <col min="8" max="8" width="9.35156" style="6" customWidth="1"/>
    <col min="9" max="9" width="1.35156" style="6" customWidth="1"/>
    <col min="10" max="10" width="10.8516" style="6" customWidth="1"/>
    <col min="11" max="11" width="10.5" style="6" customWidth="1"/>
    <col min="12" max="12" width="5.67188" style="6" customWidth="1"/>
    <col min="13" max="13" width="6.17188" style="6" customWidth="1"/>
    <col min="14" max="16" width="7" style="6" customWidth="1"/>
    <col min="17" max="16384" width="7" style="6" customWidth="1"/>
  </cols>
  <sheetData>
    <row r="1" ht="10" customHeight="1">
      <c r="A1" s="7"/>
      <c r="B1" s="7"/>
      <c r="C1" s="7"/>
      <c r="D1" s="7"/>
      <c r="E1" s="7"/>
      <c r="F1" s="7"/>
      <c r="G1" s="7"/>
      <c r="H1" s="7"/>
      <c r="I1" s="7"/>
      <c r="J1" s="7"/>
      <c r="K1" s="7"/>
      <c r="L1" s="7"/>
      <c r="M1" s="7"/>
      <c r="N1" s="7"/>
      <c r="O1" s="7"/>
      <c r="P1" s="7"/>
    </row>
    <row r="2" ht="25" customHeight="1">
      <c r="A2" s="7"/>
      <c r="B2" s="7"/>
      <c r="C2" s="7"/>
      <c r="D2" s="7"/>
      <c r="E2" s="7"/>
      <c r="F2" s="7"/>
      <c r="G2" s="7"/>
      <c r="H2" s="7"/>
      <c r="I2" s="7"/>
      <c r="J2" s="7"/>
      <c r="K2" s="7"/>
      <c r="L2" s="7"/>
      <c r="M2" s="7"/>
      <c r="N2" s="7"/>
      <c r="O2" s="7"/>
      <c r="P2" s="7"/>
    </row>
    <row r="3" ht="24" customHeight="1">
      <c r="A3" s="8"/>
      <c r="B3" s="8"/>
      <c r="C3" s="9"/>
      <c r="D3" s="9"/>
      <c r="E3" s="9"/>
      <c r="F3" s="9"/>
      <c r="G3" s="9"/>
      <c r="H3" s="8"/>
      <c r="I3" s="8"/>
      <c r="J3" s="8"/>
      <c r="K3" s="10"/>
      <c r="L3" s="10"/>
      <c r="M3" s="11"/>
      <c r="N3" s="12"/>
      <c r="O3" s="7"/>
      <c r="P3" s="7"/>
    </row>
    <row r="4" ht="24" customHeight="1">
      <c r="A4" t="s" s="13">
        <v>6</v>
      </c>
      <c r="B4" s="14"/>
      <c r="C4" s="15"/>
      <c r="D4" s="15"/>
      <c r="E4" s="15"/>
      <c r="F4" s="15"/>
      <c r="G4" s="16"/>
      <c r="H4" s="17"/>
      <c r="I4" s="18"/>
      <c r="J4" t="s" s="19">
        <v>7</v>
      </c>
      <c r="K4" s="20"/>
      <c r="L4" s="20"/>
      <c r="M4" s="21"/>
      <c r="N4" s="21"/>
      <c r="O4" s="17"/>
      <c r="P4" s="7"/>
    </row>
    <row r="5" ht="24" customHeight="1">
      <c r="A5" t="s" s="22">
        <v>8</v>
      </c>
      <c r="B5" s="23"/>
      <c r="C5" s="24"/>
      <c r="D5" s="24"/>
      <c r="E5" s="24"/>
      <c r="F5" s="24"/>
      <c r="G5" s="25"/>
      <c r="H5" s="17"/>
      <c r="I5" s="26"/>
      <c r="J5" s="27"/>
      <c r="K5" s="27"/>
      <c r="L5" s="27"/>
      <c r="M5" s="28"/>
      <c r="N5" s="29"/>
      <c r="O5" s="7"/>
      <c r="P5" s="7"/>
    </row>
    <row r="6" ht="8" customHeight="1">
      <c r="A6" s="30"/>
      <c r="B6" s="31"/>
      <c r="C6" s="31"/>
      <c r="D6" s="31"/>
      <c r="E6" s="31"/>
      <c r="F6" s="31"/>
      <c r="G6" s="31"/>
      <c r="H6" s="32"/>
      <c r="I6" s="32"/>
      <c r="J6" s="32"/>
      <c r="K6" s="33"/>
      <c r="L6" s="34"/>
      <c r="M6" s="35"/>
      <c r="N6" s="7"/>
      <c r="O6" s="7"/>
      <c r="P6" s="7"/>
    </row>
    <row r="7" ht="23" customHeight="1">
      <c r="A7" t="s" s="36">
        <v>9</v>
      </c>
      <c r="B7" s="37"/>
      <c r="C7" s="38"/>
      <c r="D7" s="38"/>
      <c r="E7" s="38"/>
      <c r="F7" s="39"/>
      <c r="G7" t="s" s="40">
        <v>10</v>
      </c>
      <c r="H7" s="41"/>
      <c r="I7" t="s" s="42">
        <v>11</v>
      </c>
      <c r="J7" s="43"/>
      <c r="K7" s="44"/>
      <c r="L7" s="45"/>
      <c r="M7" s="46"/>
      <c r="N7" s="7"/>
      <c r="O7" s="7"/>
      <c r="P7" s="7"/>
    </row>
    <row r="8" ht="23" customHeight="1">
      <c r="A8" t="s" s="47">
        <v>12</v>
      </c>
      <c r="B8" s="23"/>
      <c r="C8" s="48"/>
      <c r="D8" s="48"/>
      <c r="E8" s="48"/>
      <c r="F8" s="49"/>
      <c r="G8" s="50"/>
      <c r="H8" s="51"/>
      <c r="I8" s="51"/>
      <c r="J8" s="51"/>
      <c r="K8" s="52"/>
      <c r="L8" s="45"/>
      <c r="M8" s="46"/>
      <c r="N8" s="7"/>
      <c r="O8" s="7"/>
      <c r="P8" s="7"/>
    </row>
    <row r="9" ht="23" customHeight="1">
      <c r="A9" t="s" s="47">
        <v>13</v>
      </c>
      <c r="B9" s="23"/>
      <c r="C9" s="48"/>
      <c r="D9" s="48"/>
      <c r="E9" s="48"/>
      <c r="F9" s="49"/>
      <c r="G9" t="s" s="53">
        <v>10</v>
      </c>
      <c r="H9" s="54"/>
      <c r="I9" t="s" s="55">
        <v>11</v>
      </c>
      <c r="J9" s="56"/>
      <c r="K9" s="57"/>
      <c r="L9" s="58"/>
      <c r="M9" s="7"/>
      <c r="N9" s="7"/>
      <c r="O9" s="7"/>
      <c r="P9" s="7"/>
    </row>
    <row r="10" ht="23" customHeight="1">
      <c r="A10" t="s" s="59">
        <v>14</v>
      </c>
      <c r="B10" s="60"/>
      <c r="C10" s="61"/>
      <c r="D10" s="61"/>
      <c r="E10" s="61"/>
      <c r="F10" s="62"/>
      <c r="G10" t="s" s="63">
        <v>10</v>
      </c>
      <c r="H10" s="64"/>
      <c r="I10" t="s" s="65">
        <v>11</v>
      </c>
      <c r="J10" s="66"/>
      <c r="K10" s="67"/>
      <c r="L10" s="68"/>
      <c r="M10" s="69"/>
      <c r="N10" s="7"/>
      <c r="O10" s="7"/>
      <c r="P10" s="7"/>
    </row>
    <row r="11" ht="17" customHeight="1">
      <c r="A11" s="70"/>
      <c r="B11" s="70"/>
      <c r="C11" s="70"/>
      <c r="D11" s="70"/>
      <c r="E11" s="70"/>
      <c r="F11" s="70"/>
      <c r="G11" s="70"/>
      <c r="H11" s="70"/>
      <c r="I11" s="70"/>
      <c r="J11" s="70"/>
      <c r="K11" s="71"/>
      <c r="L11" s="72"/>
      <c r="M11" s="72"/>
      <c r="N11" s="72"/>
      <c r="O11" s="72"/>
      <c r="P11" s="7"/>
    </row>
    <row r="12" ht="16" customHeight="1">
      <c r="A12" s="32"/>
      <c r="B12" s="32"/>
      <c r="C12" s="32"/>
      <c r="D12" s="32"/>
      <c r="E12" s="32"/>
      <c r="F12" s="32"/>
      <c r="G12" s="32"/>
      <c r="H12" s="32"/>
      <c r="I12" s="32"/>
      <c r="J12" s="73"/>
      <c r="K12" t="s" s="74">
        <v>15</v>
      </c>
      <c r="L12" s="75"/>
      <c r="M12" t="s" s="74">
        <v>16</v>
      </c>
      <c r="N12" s="76"/>
      <c r="O12" s="75"/>
      <c r="P12" s="77"/>
    </row>
    <row r="13" ht="219.5" customHeight="1">
      <c r="A13" t="s" s="78">
        <v>17</v>
      </c>
      <c r="B13" t="s" s="79">
        <v>18</v>
      </c>
      <c r="C13" s="80"/>
      <c r="D13" s="80"/>
      <c r="E13" s="80"/>
      <c r="F13" s="80"/>
      <c r="G13" s="80"/>
      <c r="H13" s="80"/>
      <c r="I13" s="81"/>
      <c r="J13" s="82"/>
      <c r="K13" s="83"/>
      <c r="L13" s="84"/>
      <c r="M13" t="s" s="85">
        <v>19</v>
      </c>
      <c r="N13" s="86">
        <f>SUM(C15+D15+E15+F15+G15+H15)/6</f>
        <v>0</v>
      </c>
      <c r="O13" s="87">
        <f>MAX(0,N13*0.6)</f>
        <v>0</v>
      </c>
      <c r="P13" s="58"/>
    </row>
    <row r="14" ht="22" customHeight="1">
      <c r="A14" s="88"/>
      <c r="B14" s="89"/>
      <c r="C14" t="s" s="90">
        <v>20</v>
      </c>
      <c r="D14" t="s" s="90">
        <v>21</v>
      </c>
      <c r="E14" t="s" s="90">
        <v>22</v>
      </c>
      <c r="F14" t="s" s="90">
        <v>23</v>
      </c>
      <c r="G14" t="s" s="90">
        <v>24</v>
      </c>
      <c r="H14" t="s" s="90">
        <v>25</v>
      </c>
      <c r="I14" s="91"/>
      <c r="J14" s="92"/>
      <c r="K14" s="93"/>
      <c r="L14" s="94"/>
      <c r="M14" s="95"/>
      <c r="N14" s="96"/>
      <c r="O14" s="97"/>
      <c r="P14" s="58"/>
    </row>
    <row r="15" ht="47.25" customHeight="1">
      <c r="A15" s="98"/>
      <c r="B15" s="99"/>
      <c r="C15" s="100"/>
      <c r="D15" s="100"/>
      <c r="E15" s="100"/>
      <c r="F15" s="100"/>
      <c r="G15" s="100"/>
      <c r="H15" s="100"/>
      <c r="I15" s="101"/>
      <c r="J15" s="102"/>
      <c r="K15" s="103"/>
      <c r="L15" s="104"/>
      <c r="M15" s="105"/>
      <c r="N15" s="106"/>
      <c r="O15" s="107"/>
      <c r="P15" s="58"/>
    </row>
    <row r="16" ht="126" customHeight="1">
      <c r="A16" t="s" s="78">
        <v>26</v>
      </c>
      <c r="B16" t="s" s="108">
        <v>27</v>
      </c>
      <c r="C16" s="80"/>
      <c r="D16" s="80"/>
      <c r="E16" s="80"/>
      <c r="F16" s="80"/>
      <c r="G16" s="80"/>
      <c r="H16" s="80"/>
      <c r="I16" s="80"/>
      <c r="J16" s="109"/>
      <c r="K16" s="110"/>
      <c r="L16" s="111"/>
      <c r="M16" t="s" s="112">
        <v>28</v>
      </c>
      <c r="N16" s="113"/>
      <c r="O16" s="87">
        <f>MAX(0,(N16-N17)*0.25)</f>
        <v>0</v>
      </c>
      <c r="P16" s="58"/>
    </row>
    <row r="17" ht="29.25" customHeight="1">
      <c r="A17" s="98"/>
      <c r="B17" t="s" s="114">
        <v>29</v>
      </c>
      <c r="C17" s="115"/>
      <c r="D17" s="116"/>
      <c r="E17" s="116"/>
      <c r="F17" s="116"/>
      <c r="G17" s="116"/>
      <c r="H17" s="116"/>
      <c r="I17" s="117"/>
      <c r="J17" s="31"/>
      <c r="K17" s="118"/>
      <c r="L17" s="119"/>
      <c r="M17" s="120"/>
      <c r="N17" s="121">
        <f>SUM(D17:H17)</f>
        <v>0</v>
      </c>
      <c r="O17" s="122"/>
      <c r="P17" s="58"/>
    </row>
    <row r="18" ht="129" customHeight="1">
      <c r="A18" t="s" s="78">
        <v>30</v>
      </c>
      <c r="B18" t="s" s="108">
        <v>31</v>
      </c>
      <c r="C18" s="80"/>
      <c r="D18" s="80"/>
      <c r="E18" s="80"/>
      <c r="F18" s="80"/>
      <c r="G18" s="80"/>
      <c r="H18" s="80"/>
      <c r="I18" s="80"/>
      <c r="J18" s="109"/>
      <c r="K18" s="123"/>
      <c r="L18" s="124"/>
      <c r="M18" t="s" s="112">
        <v>32</v>
      </c>
      <c r="N18" s="113"/>
      <c r="O18" s="87">
        <f>MAX(0,(N18-N19)*0.15)</f>
        <v>0</v>
      </c>
      <c r="P18" s="58"/>
    </row>
    <row r="19" ht="22.5" customHeight="1">
      <c r="A19" s="98"/>
      <c r="B19" t="s" s="114">
        <v>29</v>
      </c>
      <c r="C19" s="115"/>
      <c r="D19" s="116"/>
      <c r="E19" s="116"/>
      <c r="F19" s="116"/>
      <c r="G19" s="116"/>
      <c r="H19" s="116"/>
      <c r="I19" s="117"/>
      <c r="J19" s="31"/>
      <c r="K19" s="118"/>
      <c r="L19" s="119"/>
      <c r="M19" s="120"/>
      <c r="N19" s="121">
        <f>SUM(D19:H19)</f>
        <v>0</v>
      </c>
      <c r="O19" s="122"/>
      <c r="P19" s="58"/>
    </row>
    <row r="20" ht="17" customHeight="1">
      <c r="A20" s="125"/>
      <c r="B20" s="125"/>
      <c r="C20" s="125"/>
      <c r="D20" s="125"/>
      <c r="E20" s="125"/>
      <c r="F20" s="125"/>
      <c r="G20" s="125"/>
      <c r="H20" s="125"/>
      <c r="I20" s="125"/>
      <c r="J20" s="125"/>
      <c r="K20" s="126"/>
      <c r="L20" s="126"/>
      <c r="M20" s="127"/>
      <c r="N20" s="118"/>
      <c r="O20" s="118"/>
      <c r="P20" s="7"/>
    </row>
    <row r="21" ht="24" customHeight="1">
      <c r="A21" s="7"/>
      <c r="B21" s="7"/>
      <c r="C21" s="7"/>
      <c r="D21" s="7"/>
      <c r="E21" s="7"/>
      <c r="F21" s="7"/>
      <c r="G21" s="7"/>
      <c r="H21" s="7"/>
      <c r="I21" s="7"/>
      <c r="J21" s="128"/>
      <c r="K21" t="s" s="129">
        <v>33</v>
      </c>
      <c r="L21" s="130"/>
      <c r="M21" s="130"/>
      <c r="N21" s="131"/>
      <c r="O21" s="132">
        <f>SUM(O13:O18)</f>
        <v>0</v>
      </c>
      <c r="P21" s="58"/>
    </row>
    <row r="22" ht="18.75" customHeight="1">
      <c r="A22" s="7"/>
      <c r="B22" s="7"/>
      <c r="C22" s="7"/>
      <c r="D22" s="7"/>
      <c r="E22" s="7"/>
      <c r="F22" s="7"/>
      <c r="G22" s="7"/>
      <c r="H22" s="7"/>
      <c r="I22" s="7"/>
      <c r="J22" s="7"/>
      <c r="K22" s="70"/>
      <c r="L22" s="70"/>
      <c r="M22" s="70"/>
      <c r="N22" s="70"/>
      <c r="O22" s="70"/>
      <c r="P22" s="7"/>
    </row>
    <row r="23" ht="18" customHeight="1">
      <c r="A23" s="7"/>
      <c r="B23" s="12"/>
      <c r="C23" s="12"/>
      <c r="D23" s="12"/>
      <c r="E23" s="12"/>
      <c r="F23" s="12"/>
      <c r="G23" s="7"/>
      <c r="H23" s="7"/>
      <c r="I23" s="7"/>
      <c r="J23" s="7"/>
      <c r="K23" s="12"/>
      <c r="L23" s="12"/>
      <c r="M23" s="12"/>
      <c r="N23" s="12"/>
      <c r="O23" s="12"/>
      <c r="P23" s="12"/>
    </row>
    <row r="24" ht="21.5" customHeight="1">
      <c r="A24" t="s" s="133">
        <v>34</v>
      </c>
      <c r="B24" s="134"/>
      <c r="C24" s="134"/>
      <c r="D24" s="134"/>
      <c r="E24" s="134"/>
      <c r="F24" s="20"/>
      <c r="G24" s="17"/>
      <c r="H24" s="7"/>
      <c r="I24" s="7"/>
      <c r="J24" t="s" s="133">
        <v>35</v>
      </c>
      <c r="K24" s="135"/>
      <c r="L24" s="136"/>
      <c r="M24" s="135"/>
      <c r="N24" s="135"/>
      <c r="O24" s="136"/>
      <c r="P24" s="137"/>
    </row>
    <row r="25" ht="18" customHeight="1">
      <c r="A25" s="29"/>
      <c r="B25" s="29"/>
      <c r="C25" s="29"/>
      <c r="D25" s="29"/>
      <c r="E25" s="29"/>
      <c r="F25" s="29"/>
      <c r="G25" s="7"/>
      <c r="H25" s="7"/>
      <c r="I25" s="7"/>
      <c r="J25" s="29"/>
      <c r="K25" s="29"/>
      <c r="L25" s="29"/>
      <c r="M25" s="29"/>
      <c r="N25" s="29"/>
      <c r="O25" s="29"/>
      <c r="P25" s="29"/>
    </row>
    <row r="26" ht="18" customHeight="1">
      <c r="A26" s="7"/>
      <c r="B26" s="7"/>
      <c r="C26" s="7"/>
      <c r="D26" s="7"/>
      <c r="E26" s="7"/>
      <c r="F26" s="7"/>
      <c r="G26" s="7"/>
      <c r="H26" s="7"/>
      <c r="I26" s="7"/>
      <c r="J26" s="7"/>
      <c r="K26" s="7"/>
      <c r="L26" s="7"/>
      <c r="M26" s="7"/>
      <c r="N26" s="7"/>
      <c r="O26" s="7"/>
      <c r="P26" s="7"/>
    </row>
    <row r="27" ht="13" customHeight="1">
      <c r="A27" s="7"/>
      <c r="B27" s="7"/>
      <c r="C27" s="7"/>
      <c r="D27" s="7"/>
      <c r="E27" s="7"/>
      <c r="F27" s="138"/>
      <c r="G27" s="7"/>
      <c r="H27" s="139"/>
      <c r="I27" s="139"/>
      <c r="J27" s="139"/>
      <c r="K27" s="140"/>
      <c r="L27" s="141"/>
      <c r="M27" s="142"/>
      <c r="N27" s="7"/>
      <c r="O27" s="7"/>
      <c r="P27" s="7"/>
    </row>
    <row r="28" ht="13" customHeight="1">
      <c r="A28" s="7"/>
      <c r="B28" s="7"/>
      <c r="C28" s="7"/>
      <c r="D28" s="7"/>
      <c r="E28" s="7"/>
      <c r="F28" s="138"/>
      <c r="G28" s="7"/>
      <c r="H28" s="139"/>
      <c r="I28" s="139"/>
      <c r="J28" s="139"/>
      <c r="K28" s="140"/>
      <c r="L28" s="141"/>
      <c r="M28" s="142"/>
      <c r="N28" s="7"/>
      <c r="O28" s="7"/>
      <c r="P28" s="7"/>
    </row>
  </sheetData>
  <mergeCells count="21">
    <mergeCell ref="O13:O15"/>
    <mergeCell ref="A3:I3"/>
    <mergeCell ref="C4:F4"/>
    <mergeCell ref="M4:N4"/>
    <mergeCell ref="C5:F5"/>
    <mergeCell ref="G8:K8"/>
    <mergeCell ref="K12:L12"/>
    <mergeCell ref="M12:O12"/>
    <mergeCell ref="A13:A15"/>
    <mergeCell ref="B13:J13"/>
    <mergeCell ref="K13:L15"/>
    <mergeCell ref="M13:M15"/>
    <mergeCell ref="N13:N15"/>
    <mergeCell ref="K21:N21"/>
    <mergeCell ref="A16:A17"/>
    <mergeCell ref="B16:J16"/>
    <mergeCell ref="B17:C17"/>
    <mergeCell ref="A18:A19"/>
    <mergeCell ref="B18:J18"/>
    <mergeCell ref="K18:L18"/>
    <mergeCell ref="B19:C19"/>
  </mergeCells>
  <pageMargins left="0.625926" right="0.15748" top="0.484252" bottom="0.393701" header="0.433071" footer="0.19685"/>
  <pageSetup firstPageNumber="1" fitToHeight="1" fitToWidth="1" scale="73" useFirstPageNumber="0" orientation="portrait" pageOrder="downThenOver"/>
  <headerFooter>
    <oddHeader>&amp;R&amp;"Verdana,Bold"&amp;12&amp;K000000JUDGE A</oddHeader>
    <oddFooter>&amp;C&amp;"Helvetica Neue,Regular"&amp;12&amp;K000000&amp;P</oddFooter>
  </headerFooter>
  <drawing r:id="rId1"/>
</worksheet>
</file>

<file path=xl/worksheets/sheet3.xml><?xml version="1.0" encoding="utf-8"?>
<worksheet xmlns:r="http://schemas.openxmlformats.org/officeDocument/2006/relationships" xmlns="http://schemas.openxmlformats.org/spreadsheetml/2006/main">
  <sheetPr>
    <pageSetUpPr fitToPage="1"/>
  </sheetPr>
  <dimension ref="A1:O36"/>
  <sheetViews>
    <sheetView workbookViewId="0" showGridLines="0" defaultGridColor="1"/>
  </sheetViews>
  <sheetFormatPr defaultColWidth="9.16667" defaultRowHeight="13" customHeight="1" outlineLevelRow="0" outlineLevelCol="0"/>
  <cols>
    <col min="1" max="1" width="3.5" style="143" customWidth="1"/>
    <col min="2" max="3" width="9.17188" style="143" customWidth="1"/>
    <col min="4" max="4" width="2.67188" style="143" customWidth="1"/>
    <col min="5" max="5" width="4.67188" style="143" customWidth="1"/>
    <col min="6" max="6" width="7.35156" style="143" customWidth="1"/>
    <col min="7" max="7" width="8.17188" style="143" customWidth="1"/>
    <col min="8" max="8" width="7" style="143" customWidth="1"/>
    <col min="9" max="11" width="7.35156" style="143" customWidth="1"/>
    <col min="12" max="12" width="10.6719" style="143" customWidth="1"/>
    <col min="13" max="13" width="6.35156" style="143" customWidth="1"/>
    <col min="14" max="15" width="9.17188" style="143" customWidth="1"/>
    <col min="16" max="16384" width="9.17188" style="143" customWidth="1"/>
  </cols>
  <sheetData>
    <row r="1" ht="24" customHeight="1">
      <c r="A1" s="144"/>
      <c r="B1" s="144"/>
      <c r="C1" s="144"/>
      <c r="D1" s="144"/>
      <c r="E1" s="144"/>
      <c r="F1" s="144"/>
      <c r="G1" s="144"/>
      <c r="H1" s="144"/>
      <c r="I1" s="145"/>
      <c r="J1" s="145"/>
      <c r="K1" s="145"/>
      <c r="L1" s="146"/>
      <c r="M1" s="7"/>
      <c r="N1" s="7"/>
      <c r="O1" s="7"/>
    </row>
    <row r="2" ht="24" customHeight="1">
      <c r="A2" s="144"/>
      <c r="B2" s="144"/>
      <c r="C2" s="144"/>
      <c r="D2" s="144"/>
      <c r="E2" s="144"/>
      <c r="F2" s="144"/>
      <c r="G2" s="144"/>
      <c r="H2" s="7"/>
      <c r="I2" s="7"/>
      <c r="J2" s="7"/>
      <c r="K2" s="7"/>
      <c r="L2" s="146"/>
      <c r="M2" s="7"/>
      <c r="N2" s="7"/>
      <c r="O2" s="7"/>
    </row>
    <row r="3" ht="24" customHeight="1">
      <c r="A3" s="144"/>
      <c r="B3" s="144"/>
      <c r="C3" s="144"/>
      <c r="D3" s="144"/>
      <c r="E3" s="144"/>
      <c r="F3" s="144"/>
      <c r="G3" s="144"/>
      <c r="H3" s="7"/>
      <c r="I3" s="7"/>
      <c r="J3" s="7"/>
      <c r="K3" s="7"/>
      <c r="L3" s="146"/>
      <c r="M3" s="7"/>
      <c r="N3" s="7"/>
      <c r="O3" s="7"/>
    </row>
    <row r="4" ht="21.75" customHeight="1">
      <c r="A4" s="26"/>
      <c r="B4" s="7"/>
      <c r="C4" s="12"/>
      <c r="D4" s="12"/>
      <c r="E4" s="12"/>
      <c r="F4" s="12"/>
      <c r="G4" s="12"/>
      <c r="H4" s="7"/>
      <c r="I4" s="147"/>
      <c r="J4" s="34"/>
      <c r="K4" s="34"/>
      <c r="L4" s="148"/>
      <c r="M4" s="7"/>
      <c r="N4" s="7"/>
      <c r="O4" s="7"/>
    </row>
    <row r="5" ht="24" customHeight="1">
      <c r="A5" t="s" s="13">
        <v>6</v>
      </c>
      <c r="B5" s="14"/>
      <c r="C5" s="15"/>
      <c r="D5" s="15"/>
      <c r="E5" s="15"/>
      <c r="F5" s="15"/>
      <c r="G5" s="16"/>
      <c r="H5" s="149"/>
      <c r="I5" s="7"/>
      <c r="J5" s="7"/>
      <c r="K5" t="s" s="150">
        <v>37</v>
      </c>
      <c r="L5" s="147"/>
      <c r="M5" s="147"/>
      <c r="N5" s="147"/>
      <c r="O5" s="7"/>
    </row>
    <row r="6" ht="24" customHeight="1">
      <c r="A6" t="s" s="22">
        <v>8</v>
      </c>
      <c r="B6" s="23"/>
      <c r="C6" s="24"/>
      <c r="D6" s="24"/>
      <c r="E6" s="24"/>
      <c r="F6" s="24"/>
      <c r="G6" s="25"/>
      <c r="H6" s="151"/>
      <c r="I6" s="17"/>
      <c r="J6" s="7"/>
      <c r="K6" t="s" s="150">
        <v>38</v>
      </c>
      <c r="L6" s="147"/>
      <c r="M6" s="147"/>
      <c r="N6" s="147"/>
      <c r="O6" s="7"/>
    </row>
    <row r="7" ht="8" customHeight="1">
      <c r="A7" s="30"/>
      <c r="B7" s="31"/>
      <c r="C7" s="31"/>
      <c r="D7" s="31"/>
      <c r="E7" s="31"/>
      <c r="F7" s="31"/>
      <c r="G7" s="60"/>
      <c r="H7" s="152"/>
      <c r="I7" s="153"/>
      <c r="J7" s="33"/>
      <c r="K7" s="154"/>
      <c r="L7" s="35"/>
      <c r="M7" s="7"/>
      <c r="N7" s="7"/>
      <c r="O7" s="7"/>
    </row>
    <row r="8" ht="25" customHeight="1">
      <c r="A8" t="s" s="36">
        <v>9</v>
      </c>
      <c r="B8" s="37"/>
      <c r="C8" s="38"/>
      <c r="D8" s="38"/>
      <c r="E8" s="38"/>
      <c r="F8" s="39"/>
      <c r="G8" t="s" s="40">
        <v>10</v>
      </c>
      <c r="H8" s="41"/>
      <c r="I8" t="s" s="42">
        <v>11</v>
      </c>
      <c r="J8" s="155"/>
      <c r="K8" s="44"/>
      <c r="L8" s="58"/>
      <c r="M8" s="7"/>
      <c r="N8" s="7"/>
      <c r="O8" s="7"/>
    </row>
    <row r="9" ht="25" customHeight="1">
      <c r="A9" t="s" s="47">
        <v>12</v>
      </c>
      <c r="B9" s="23"/>
      <c r="C9" s="48"/>
      <c r="D9" s="48"/>
      <c r="E9" s="48"/>
      <c r="F9" s="49"/>
      <c r="G9" s="50"/>
      <c r="H9" s="51"/>
      <c r="I9" s="51"/>
      <c r="J9" s="51"/>
      <c r="K9" s="52"/>
      <c r="L9" s="58"/>
      <c r="M9" s="7"/>
      <c r="N9" s="7"/>
      <c r="O9" s="7"/>
    </row>
    <row r="10" ht="25" customHeight="1">
      <c r="A10" t="s" s="47">
        <v>13</v>
      </c>
      <c r="B10" s="23"/>
      <c r="C10" s="48"/>
      <c r="D10" s="48"/>
      <c r="E10" s="48"/>
      <c r="F10" s="49"/>
      <c r="G10" t="s" s="53">
        <v>10</v>
      </c>
      <c r="H10" s="54"/>
      <c r="I10" t="s" s="55">
        <v>11</v>
      </c>
      <c r="J10" s="156"/>
      <c r="K10" s="57"/>
      <c r="L10" s="58"/>
      <c r="M10" s="7"/>
      <c r="N10" s="7"/>
      <c r="O10" s="7"/>
    </row>
    <row r="11" ht="25" customHeight="1">
      <c r="A11" t="s" s="59">
        <v>14</v>
      </c>
      <c r="B11" s="60"/>
      <c r="C11" s="61"/>
      <c r="D11" s="61"/>
      <c r="E11" s="61"/>
      <c r="F11" s="62"/>
      <c r="G11" t="s" s="63">
        <v>10</v>
      </c>
      <c r="H11" s="64"/>
      <c r="I11" t="s" s="65">
        <v>11</v>
      </c>
      <c r="J11" s="157"/>
      <c r="K11" s="67"/>
      <c r="L11" s="158"/>
      <c r="M11" s="7"/>
      <c r="N11" s="7"/>
      <c r="O11" s="7"/>
    </row>
    <row r="12" ht="17" customHeight="1">
      <c r="A12" s="70"/>
      <c r="B12" s="159"/>
      <c r="C12" s="160"/>
      <c r="D12" s="160"/>
      <c r="E12" s="160"/>
      <c r="F12" s="160"/>
      <c r="G12" s="161"/>
      <c r="H12" s="162"/>
      <c r="I12" s="162"/>
      <c r="J12" s="162"/>
      <c r="K12" s="163"/>
      <c r="L12" s="151"/>
      <c r="M12" s="17"/>
      <c r="N12" s="7"/>
      <c r="O12" s="7"/>
    </row>
    <row r="13" ht="28.5" customHeight="1">
      <c r="A13" s="7"/>
      <c r="B13" s="72"/>
      <c r="C13" s="164"/>
      <c r="D13" s="164"/>
      <c r="E13" s="164"/>
      <c r="F13" s="164"/>
      <c r="G13" s="72"/>
      <c r="H13" s="164"/>
      <c r="I13" s="164"/>
      <c r="J13" s="164"/>
      <c r="K13" s="164"/>
      <c r="L13" s="164"/>
      <c r="M13" s="7"/>
      <c r="N13" s="7"/>
      <c r="O13" s="7"/>
    </row>
    <row r="14" ht="21.75" customHeight="1">
      <c r="A14" s="165"/>
      <c r="B14" s="166"/>
      <c r="C14" s="167"/>
      <c r="D14" s="167"/>
      <c r="E14" s="168"/>
      <c r="F14" t="s" s="169">
        <v>15</v>
      </c>
      <c r="G14" s="170"/>
      <c r="H14" s="170"/>
      <c r="I14" s="170"/>
      <c r="J14" s="170"/>
      <c r="K14" s="171"/>
      <c r="L14" t="s" s="172">
        <v>39</v>
      </c>
      <c r="M14" s="77"/>
      <c r="N14" s="7"/>
      <c r="O14" s="7"/>
    </row>
    <row r="15" ht="28" customHeight="1">
      <c r="A15" s="165"/>
      <c r="B15" t="s" s="173">
        <v>40</v>
      </c>
      <c r="C15" s="174"/>
      <c r="D15" s="174"/>
      <c r="E15" s="175"/>
      <c r="F15" s="176"/>
      <c r="G15" s="177"/>
      <c r="H15" s="177"/>
      <c r="I15" s="177"/>
      <c r="J15" s="177"/>
      <c r="K15" s="178"/>
      <c r="L15" s="179"/>
      <c r="M15" s="77"/>
      <c r="N15" s="7"/>
      <c r="O15" s="7"/>
    </row>
    <row r="16" ht="28" customHeight="1">
      <c r="A16" s="180"/>
      <c r="B16" t="s" s="173">
        <v>41</v>
      </c>
      <c r="C16" s="174"/>
      <c r="D16" s="181"/>
      <c r="E16" s="182"/>
      <c r="F16" s="176"/>
      <c r="G16" s="177"/>
      <c r="H16" s="177"/>
      <c r="I16" s="177"/>
      <c r="J16" s="177"/>
      <c r="K16" s="178"/>
      <c r="L16" s="179"/>
      <c r="M16" s="77"/>
      <c r="N16" s="7"/>
      <c r="O16" s="7"/>
    </row>
    <row r="17" ht="28" customHeight="1">
      <c r="A17" s="180"/>
      <c r="B17" t="s" s="173">
        <v>42</v>
      </c>
      <c r="C17" s="174"/>
      <c r="D17" s="181"/>
      <c r="E17" s="182"/>
      <c r="F17" s="176"/>
      <c r="G17" s="177"/>
      <c r="H17" s="177"/>
      <c r="I17" s="177"/>
      <c r="J17" s="177"/>
      <c r="K17" s="178"/>
      <c r="L17" s="179"/>
      <c r="M17" s="77"/>
      <c r="N17" s="7"/>
      <c r="O17" s="7"/>
    </row>
    <row r="18" ht="28" customHeight="1">
      <c r="A18" s="180"/>
      <c r="B18" t="s" s="173">
        <v>43</v>
      </c>
      <c r="C18" s="174"/>
      <c r="D18" s="181"/>
      <c r="E18" s="182"/>
      <c r="F18" s="176"/>
      <c r="G18" s="177"/>
      <c r="H18" s="177"/>
      <c r="I18" s="177"/>
      <c r="J18" s="177"/>
      <c r="K18" s="178"/>
      <c r="L18" s="179"/>
      <c r="M18" s="77"/>
      <c r="N18" s="7"/>
      <c r="O18" s="7"/>
    </row>
    <row r="19" ht="28" customHeight="1">
      <c r="A19" s="180"/>
      <c r="B19" t="s" s="173">
        <v>44</v>
      </c>
      <c r="C19" s="174"/>
      <c r="D19" s="174"/>
      <c r="E19" s="182"/>
      <c r="F19" s="176"/>
      <c r="G19" s="177"/>
      <c r="H19" s="177"/>
      <c r="I19" s="177"/>
      <c r="J19" s="177"/>
      <c r="K19" s="178"/>
      <c r="L19" s="179"/>
      <c r="M19" s="77"/>
      <c r="N19" s="7"/>
      <c r="O19" s="7"/>
    </row>
    <row r="20" ht="28" customHeight="1">
      <c r="A20" s="180"/>
      <c r="B20" t="s" s="173">
        <v>45</v>
      </c>
      <c r="C20" s="181"/>
      <c r="D20" s="181"/>
      <c r="E20" s="182"/>
      <c r="F20" s="176"/>
      <c r="G20" s="177"/>
      <c r="H20" s="177"/>
      <c r="I20" s="177"/>
      <c r="J20" s="177"/>
      <c r="K20" s="178"/>
      <c r="L20" s="179"/>
      <c r="M20" s="77"/>
      <c r="N20" s="7"/>
      <c r="O20" s="7"/>
    </row>
    <row r="21" ht="28" customHeight="1">
      <c r="A21" s="180"/>
      <c r="B21" t="s" s="173">
        <v>46</v>
      </c>
      <c r="C21" s="174"/>
      <c r="D21" s="181"/>
      <c r="E21" s="182"/>
      <c r="F21" s="176"/>
      <c r="G21" s="177"/>
      <c r="H21" s="177"/>
      <c r="I21" s="177"/>
      <c r="J21" s="177"/>
      <c r="K21" s="178"/>
      <c r="L21" s="179"/>
      <c r="M21" s="77"/>
      <c r="N21" s="7"/>
      <c r="O21" s="7"/>
    </row>
    <row r="22" ht="28" customHeight="1">
      <c r="A22" s="180"/>
      <c r="B22" t="s" s="183">
        <v>47</v>
      </c>
      <c r="C22" s="174"/>
      <c r="D22" s="174"/>
      <c r="E22" s="175"/>
      <c r="F22" s="176"/>
      <c r="G22" s="184"/>
      <c r="H22" s="184"/>
      <c r="I22" s="184"/>
      <c r="J22" s="184"/>
      <c r="K22" s="185"/>
      <c r="L22" s="179"/>
      <c r="M22" s="77"/>
      <c r="N22" s="7"/>
      <c r="O22" s="7"/>
    </row>
    <row r="23" ht="20" customHeight="1">
      <c r="A23" s="7"/>
      <c r="B23" s="29"/>
      <c r="C23" s="29"/>
      <c r="D23" s="29"/>
      <c r="E23" s="29"/>
      <c r="F23" s="29"/>
      <c r="G23" s="29"/>
      <c r="H23" s="29"/>
      <c r="I23" s="29"/>
      <c r="J23" s="29"/>
      <c r="K23" s="186"/>
      <c r="L23" s="170"/>
      <c r="M23" s="7"/>
      <c r="N23" s="7"/>
      <c r="O23" s="7"/>
    </row>
    <row r="24" ht="15.75" customHeight="1">
      <c r="A24" s="7"/>
      <c r="B24" s="7"/>
      <c r="C24" s="7"/>
      <c r="D24" s="7"/>
      <c r="E24" s="7"/>
      <c r="F24" s="7"/>
      <c r="G24" s="7"/>
      <c r="H24" s="7"/>
      <c r="I24" s="141"/>
      <c r="J24" s="187"/>
      <c r="K24" t="s" s="188">
        <v>48</v>
      </c>
      <c r="L24" s="189">
        <f>SUM(L15:L22)</f>
        <v>0</v>
      </c>
      <c r="M24" s="77"/>
      <c r="N24" s="7"/>
      <c r="O24" s="7"/>
    </row>
    <row r="25" ht="15.75" customHeight="1">
      <c r="A25" s="7"/>
      <c r="B25" s="7"/>
      <c r="C25" s="7"/>
      <c r="D25" s="7"/>
      <c r="E25" s="7"/>
      <c r="F25" s="7"/>
      <c r="G25" s="7"/>
      <c r="H25" s="7"/>
      <c r="I25" s="141"/>
      <c r="J25" s="190"/>
      <c r="K25" t="s" s="191">
        <v>49</v>
      </c>
      <c r="L25" s="192"/>
      <c r="M25" s="7"/>
      <c r="N25" s="7"/>
      <c r="O25" s="7"/>
    </row>
    <row r="26" ht="15.75" customHeight="1">
      <c r="A26" s="7"/>
      <c r="B26" s="7"/>
      <c r="C26" s="7"/>
      <c r="D26" s="7"/>
      <c r="E26" s="7"/>
      <c r="F26" s="7"/>
      <c r="G26" s="7"/>
      <c r="H26" s="7"/>
      <c r="I26" s="141"/>
      <c r="J26" s="190"/>
      <c r="K26" s="193"/>
      <c r="L26" s="194"/>
      <c r="M26" s="7"/>
      <c r="N26" s="7"/>
      <c r="O26" s="7"/>
    </row>
    <row r="27" ht="18.75" customHeight="1">
      <c r="A27" s="7"/>
      <c r="B27" s="7"/>
      <c r="C27" s="7"/>
      <c r="D27" s="7"/>
      <c r="E27" s="7"/>
      <c r="F27" s="7"/>
      <c r="G27" s="7"/>
      <c r="H27" s="7"/>
      <c r="I27" s="7"/>
      <c r="J27" s="12"/>
      <c r="K27" s="195"/>
      <c r="L27" s="187"/>
      <c r="M27" s="7"/>
      <c r="N27" s="7"/>
      <c r="O27" s="7"/>
    </row>
    <row r="28" ht="18.75" customHeight="1">
      <c r="A28" s="7"/>
      <c r="B28" s="7"/>
      <c r="C28" s="7"/>
      <c r="D28" s="7"/>
      <c r="E28" s="7"/>
      <c r="F28" s="196"/>
      <c r="G28" s="7"/>
      <c r="H28" s="32"/>
      <c r="I28" s="197"/>
      <c r="J28" s="198"/>
      <c r="K28" s="153"/>
      <c r="L28" s="32"/>
      <c r="M28" s="7"/>
      <c r="N28" s="7"/>
      <c r="O28" s="7"/>
    </row>
    <row r="29" ht="24" customHeight="1">
      <c r="A29" s="7"/>
      <c r="B29" s="7"/>
      <c r="C29" s="7"/>
      <c r="D29" s="7"/>
      <c r="E29" s="7"/>
      <c r="F29" s="7"/>
      <c r="G29" s="128"/>
      <c r="H29" t="s" s="129">
        <v>50</v>
      </c>
      <c r="I29" s="130"/>
      <c r="J29" s="130"/>
      <c r="K29" s="199"/>
      <c r="L29" s="200">
        <f>ROUND(L24/8,3)</f>
        <v>0</v>
      </c>
      <c r="M29" s="58"/>
      <c r="N29" s="7"/>
      <c r="O29" s="7"/>
    </row>
    <row r="30" ht="18" customHeight="1">
      <c r="A30" s="7"/>
      <c r="B30" s="7"/>
      <c r="C30" s="7"/>
      <c r="D30" s="7"/>
      <c r="E30" s="7"/>
      <c r="F30" s="138"/>
      <c r="G30" s="7"/>
      <c r="H30" s="201"/>
      <c r="I30" s="201"/>
      <c r="J30" s="202"/>
      <c r="K30" s="203"/>
      <c r="L30" s="204"/>
      <c r="M30" s="17"/>
      <c r="N30" s="7"/>
      <c r="O30" s="7"/>
    </row>
    <row r="31" ht="18" customHeight="1">
      <c r="A31" s="7"/>
      <c r="B31" s="7"/>
      <c r="C31" s="7"/>
      <c r="D31" s="7"/>
      <c r="E31" s="7"/>
      <c r="F31" s="138"/>
      <c r="G31" s="7"/>
      <c r="H31" s="139"/>
      <c r="I31" s="139"/>
      <c r="J31" s="140"/>
      <c r="K31" s="205"/>
      <c r="L31" s="206"/>
      <c r="M31" s="17"/>
      <c r="N31" s="7"/>
      <c r="O31" s="7"/>
    </row>
    <row r="32" ht="18" customHeight="1">
      <c r="A32" s="7"/>
      <c r="B32" s="7"/>
      <c r="C32" s="7"/>
      <c r="D32" s="7"/>
      <c r="E32" s="7"/>
      <c r="F32" s="138"/>
      <c r="G32" s="7"/>
      <c r="H32" s="139"/>
      <c r="I32" s="139"/>
      <c r="J32" s="140"/>
      <c r="K32" s="205"/>
      <c r="L32" s="206"/>
      <c r="M32" s="17"/>
      <c r="N32" s="7"/>
      <c r="O32" s="7"/>
    </row>
    <row r="33" ht="18" customHeight="1">
      <c r="A33" s="7"/>
      <c r="B33" s="7"/>
      <c r="C33" s="7"/>
      <c r="D33" s="7"/>
      <c r="E33" s="7"/>
      <c r="F33" s="138"/>
      <c r="G33" s="7"/>
      <c r="H33" s="139"/>
      <c r="I33" s="139"/>
      <c r="J33" s="140"/>
      <c r="K33" s="205"/>
      <c r="L33" s="206"/>
      <c r="M33" s="17"/>
      <c r="N33" s="7"/>
      <c r="O33" s="7"/>
    </row>
    <row r="34" ht="18" customHeight="1">
      <c r="A34" s="7"/>
      <c r="B34" s="12"/>
      <c r="C34" s="12"/>
      <c r="D34" s="12"/>
      <c r="E34" s="12"/>
      <c r="F34" s="207"/>
      <c r="G34" s="7"/>
      <c r="H34" s="139"/>
      <c r="I34" s="139"/>
      <c r="J34" s="208"/>
      <c r="K34" s="209"/>
      <c r="L34" s="206"/>
      <c r="M34" s="210"/>
      <c r="N34" s="7"/>
      <c r="O34" s="7"/>
    </row>
    <row r="35" ht="28.75" customHeight="1">
      <c r="A35" t="s" s="133">
        <v>34</v>
      </c>
      <c r="B35" s="211"/>
      <c r="C35" s="134"/>
      <c r="D35" s="134"/>
      <c r="E35" s="134"/>
      <c r="F35" s="20"/>
      <c r="G35" s="17"/>
      <c r="H35" t="s" s="212">
        <v>35</v>
      </c>
      <c r="I35" s="14"/>
      <c r="J35" s="135"/>
      <c r="K35" s="135"/>
      <c r="L35" s="135"/>
      <c r="M35" s="135"/>
      <c r="N35" s="17"/>
      <c r="O35" s="7"/>
    </row>
    <row r="36" ht="18" customHeight="1">
      <c r="A36" s="29"/>
      <c r="B36" s="29"/>
      <c r="C36" s="29"/>
      <c r="D36" s="29"/>
      <c r="E36" s="29"/>
      <c r="F36" s="213"/>
      <c r="G36" s="7"/>
      <c r="H36" s="214"/>
      <c r="I36" s="214"/>
      <c r="J36" s="215"/>
      <c r="K36" s="216"/>
      <c r="L36" s="217"/>
      <c r="M36" s="218"/>
      <c r="N36" s="7"/>
      <c r="O36" s="7"/>
    </row>
  </sheetData>
  <mergeCells count="25">
    <mergeCell ref="G9:K9"/>
    <mergeCell ref="J4:K4"/>
    <mergeCell ref="C5:F5"/>
    <mergeCell ref="K5:N5"/>
    <mergeCell ref="C6:F6"/>
    <mergeCell ref="K6:N6"/>
    <mergeCell ref="B14:E14"/>
    <mergeCell ref="F14:K14"/>
    <mergeCell ref="B15:E15"/>
    <mergeCell ref="F15:K15"/>
    <mergeCell ref="B16:E16"/>
    <mergeCell ref="F16:K16"/>
    <mergeCell ref="B17:E17"/>
    <mergeCell ref="F17:K17"/>
    <mergeCell ref="B18:E18"/>
    <mergeCell ref="F18:K18"/>
    <mergeCell ref="B19:E19"/>
    <mergeCell ref="F19:K19"/>
    <mergeCell ref="H29:K29"/>
    <mergeCell ref="B20:E20"/>
    <mergeCell ref="F20:K20"/>
    <mergeCell ref="B21:E21"/>
    <mergeCell ref="F21:K21"/>
    <mergeCell ref="B22:E22"/>
    <mergeCell ref="F22:K22"/>
  </mergeCells>
  <pageMargins left="0.7" right="0.7" top="0.75" bottom="0.75" header="0.55" footer="0.3"/>
  <pageSetup firstPageNumber="1" fitToHeight="1" fitToWidth="1" scale="83" useFirstPageNumber="0" orientation="portrait" pageOrder="downThenOver"/>
  <headerFooter>
    <oddHeader>&amp;R&amp;"Verdana,Bold"&amp;12&amp;K000000JUDGE B</oddHeader>
    <oddFooter>&amp;C&amp;"Helvetica Neue,Regular"&amp;12&amp;K000000&amp;P</oddFooter>
  </headerFooter>
  <drawing r:id="rId1"/>
</worksheet>
</file>

<file path=xl/worksheets/sheet4.xml><?xml version="1.0" encoding="utf-8"?>
<worksheet xmlns:r="http://schemas.openxmlformats.org/officeDocument/2006/relationships" xmlns="http://schemas.openxmlformats.org/spreadsheetml/2006/main">
  <sheetPr>
    <pageSetUpPr fitToPage="1"/>
  </sheetPr>
  <dimension ref="A1:O36"/>
  <sheetViews>
    <sheetView workbookViewId="0" showGridLines="0" defaultGridColor="1"/>
  </sheetViews>
  <sheetFormatPr defaultColWidth="9.16667" defaultRowHeight="13" customHeight="1" outlineLevelRow="0" outlineLevelCol="0"/>
  <cols>
    <col min="1" max="1" width="3.5" style="219" customWidth="1"/>
    <col min="2" max="3" width="9.17188" style="219" customWidth="1"/>
    <col min="4" max="4" width="2.67188" style="219" customWidth="1"/>
    <col min="5" max="5" width="4.67188" style="219" customWidth="1"/>
    <col min="6" max="6" width="7.35156" style="219" customWidth="1"/>
    <col min="7" max="7" width="8.17188" style="219" customWidth="1"/>
    <col min="8" max="8" width="7" style="219" customWidth="1"/>
    <col min="9" max="11" width="7.35156" style="219" customWidth="1"/>
    <col min="12" max="12" width="10.6719" style="219" customWidth="1"/>
    <col min="13" max="13" width="6.35156" style="219" customWidth="1"/>
    <col min="14" max="15" width="9.17188" style="219" customWidth="1"/>
    <col min="16" max="16384" width="9.17188" style="219" customWidth="1"/>
  </cols>
  <sheetData>
    <row r="1" ht="24" customHeight="1">
      <c r="A1" s="144"/>
      <c r="B1" s="144"/>
      <c r="C1" s="144"/>
      <c r="D1" s="144"/>
      <c r="E1" s="144"/>
      <c r="F1" s="144"/>
      <c r="G1" s="144"/>
      <c r="H1" s="144"/>
      <c r="I1" s="145"/>
      <c r="J1" s="145"/>
      <c r="K1" s="145"/>
      <c r="L1" s="146"/>
      <c r="M1" s="7"/>
      <c r="N1" s="7"/>
      <c r="O1" s="7"/>
    </row>
    <row r="2" ht="24" customHeight="1">
      <c r="A2" s="144"/>
      <c r="B2" s="144"/>
      <c r="C2" s="144"/>
      <c r="D2" s="144"/>
      <c r="E2" s="144"/>
      <c r="F2" s="144"/>
      <c r="G2" s="144"/>
      <c r="H2" s="7"/>
      <c r="I2" s="7"/>
      <c r="J2" s="7"/>
      <c r="K2" s="7"/>
      <c r="L2" s="146"/>
      <c r="M2" s="7"/>
      <c r="N2" s="7"/>
      <c r="O2" s="7"/>
    </row>
    <row r="3" ht="24" customHeight="1">
      <c r="A3" s="144"/>
      <c r="B3" s="144"/>
      <c r="C3" s="144"/>
      <c r="D3" s="144"/>
      <c r="E3" s="144"/>
      <c r="F3" s="144"/>
      <c r="G3" s="144"/>
      <c r="H3" s="7"/>
      <c r="I3" s="7"/>
      <c r="J3" s="7"/>
      <c r="K3" s="7"/>
      <c r="L3" s="146"/>
      <c r="M3" s="7"/>
      <c r="N3" s="7"/>
      <c r="O3" s="7"/>
    </row>
    <row r="4" ht="21.75" customHeight="1">
      <c r="A4" s="26"/>
      <c r="B4" s="7"/>
      <c r="C4" s="12"/>
      <c r="D4" s="12"/>
      <c r="E4" s="12"/>
      <c r="F4" s="12"/>
      <c r="G4" s="12"/>
      <c r="H4" s="7"/>
      <c r="I4" s="147"/>
      <c r="J4" s="34"/>
      <c r="K4" s="34"/>
      <c r="L4" s="148"/>
      <c r="M4" s="7"/>
      <c r="N4" s="7"/>
      <c r="O4" s="7"/>
    </row>
    <row r="5" ht="24" customHeight="1">
      <c r="A5" t="s" s="13">
        <v>6</v>
      </c>
      <c r="B5" s="14"/>
      <c r="C5" s="15"/>
      <c r="D5" s="15"/>
      <c r="E5" s="15"/>
      <c r="F5" s="15"/>
      <c r="G5" s="16"/>
      <c r="H5" s="149"/>
      <c r="I5" s="7"/>
      <c r="J5" s="7"/>
      <c r="K5" t="s" s="150">
        <v>37</v>
      </c>
      <c r="L5" s="147"/>
      <c r="M5" s="147"/>
      <c r="N5" s="147"/>
      <c r="O5" s="7"/>
    </row>
    <row r="6" ht="24" customHeight="1">
      <c r="A6" t="s" s="22">
        <v>8</v>
      </c>
      <c r="B6" s="23"/>
      <c r="C6" s="24"/>
      <c r="D6" s="24"/>
      <c r="E6" s="24"/>
      <c r="F6" s="24"/>
      <c r="G6" s="25"/>
      <c r="H6" s="151"/>
      <c r="I6" s="17"/>
      <c r="J6" s="7"/>
      <c r="K6" t="s" s="150">
        <v>38</v>
      </c>
      <c r="L6" s="147"/>
      <c r="M6" s="147"/>
      <c r="N6" s="147"/>
      <c r="O6" s="7"/>
    </row>
    <row r="7" ht="8" customHeight="1">
      <c r="A7" s="30"/>
      <c r="B7" s="31"/>
      <c r="C7" s="31"/>
      <c r="D7" s="31"/>
      <c r="E7" s="31"/>
      <c r="F7" s="31"/>
      <c r="G7" s="60"/>
      <c r="H7" s="152"/>
      <c r="I7" s="153"/>
      <c r="J7" s="33"/>
      <c r="K7" s="154"/>
      <c r="L7" s="35"/>
      <c r="M7" s="7"/>
      <c r="N7" s="7"/>
      <c r="O7" s="7"/>
    </row>
    <row r="8" ht="25" customHeight="1">
      <c r="A8" t="s" s="36">
        <v>9</v>
      </c>
      <c r="B8" s="37"/>
      <c r="C8" s="38"/>
      <c r="D8" s="38"/>
      <c r="E8" s="38"/>
      <c r="F8" s="39"/>
      <c r="G8" t="s" s="40">
        <v>10</v>
      </c>
      <c r="H8" s="41"/>
      <c r="I8" t="s" s="42">
        <v>11</v>
      </c>
      <c r="J8" s="155"/>
      <c r="K8" s="44"/>
      <c r="L8" s="58"/>
      <c r="M8" s="7"/>
      <c r="N8" s="7"/>
      <c r="O8" s="7"/>
    </row>
    <row r="9" ht="25" customHeight="1">
      <c r="A9" t="s" s="47">
        <v>12</v>
      </c>
      <c r="B9" s="23"/>
      <c r="C9" s="48"/>
      <c r="D9" s="48"/>
      <c r="E9" s="48"/>
      <c r="F9" s="49"/>
      <c r="G9" s="50"/>
      <c r="H9" s="51"/>
      <c r="I9" s="51"/>
      <c r="J9" s="51"/>
      <c r="K9" s="52"/>
      <c r="L9" s="58"/>
      <c r="M9" s="7"/>
      <c r="N9" s="7"/>
      <c r="O9" s="7"/>
    </row>
    <row r="10" ht="25" customHeight="1">
      <c r="A10" t="s" s="47">
        <v>13</v>
      </c>
      <c r="B10" s="23"/>
      <c r="C10" s="48"/>
      <c r="D10" s="48"/>
      <c r="E10" s="48"/>
      <c r="F10" s="49"/>
      <c r="G10" t="s" s="53">
        <v>10</v>
      </c>
      <c r="H10" s="54"/>
      <c r="I10" t="s" s="55">
        <v>11</v>
      </c>
      <c r="J10" s="156"/>
      <c r="K10" s="57"/>
      <c r="L10" s="58"/>
      <c r="M10" s="7"/>
      <c r="N10" s="7"/>
      <c r="O10" s="7"/>
    </row>
    <row r="11" ht="25" customHeight="1">
      <c r="A11" t="s" s="59">
        <v>14</v>
      </c>
      <c r="B11" s="60"/>
      <c r="C11" s="61"/>
      <c r="D11" s="61"/>
      <c r="E11" s="61"/>
      <c r="F11" s="62"/>
      <c r="G11" t="s" s="63">
        <v>10</v>
      </c>
      <c r="H11" s="64"/>
      <c r="I11" t="s" s="65">
        <v>11</v>
      </c>
      <c r="J11" s="157"/>
      <c r="K11" s="67"/>
      <c r="L11" s="158"/>
      <c r="M11" s="7"/>
      <c r="N11" s="7"/>
      <c r="O11" s="7"/>
    </row>
    <row r="12" ht="17" customHeight="1">
      <c r="A12" s="70"/>
      <c r="B12" s="159"/>
      <c r="C12" s="160"/>
      <c r="D12" s="160"/>
      <c r="E12" s="160"/>
      <c r="F12" s="160"/>
      <c r="G12" s="161"/>
      <c r="H12" s="162"/>
      <c r="I12" s="162"/>
      <c r="J12" s="162"/>
      <c r="K12" s="163"/>
      <c r="L12" s="151"/>
      <c r="M12" s="17"/>
      <c r="N12" s="7"/>
      <c r="O12" s="7"/>
    </row>
    <row r="13" ht="28.5" customHeight="1">
      <c r="A13" s="7"/>
      <c r="B13" s="72"/>
      <c r="C13" s="164"/>
      <c r="D13" s="164"/>
      <c r="E13" s="164"/>
      <c r="F13" s="164"/>
      <c r="G13" s="72"/>
      <c r="H13" s="164"/>
      <c r="I13" s="164"/>
      <c r="J13" s="164"/>
      <c r="K13" s="164"/>
      <c r="L13" s="164"/>
      <c r="M13" s="7"/>
      <c r="N13" s="7"/>
      <c r="O13" s="7"/>
    </row>
    <row r="14" ht="21.75" customHeight="1">
      <c r="A14" s="165"/>
      <c r="B14" s="166"/>
      <c r="C14" s="167"/>
      <c r="D14" s="167"/>
      <c r="E14" s="168"/>
      <c r="F14" t="s" s="169">
        <v>15</v>
      </c>
      <c r="G14" s="170"/>
      <c r="H14" s="170"/>
      <c r="I14" s="170"/>
      <c r="J14" s="170"/>
      <c r="K14" s="171"/>
      <c r="L14" t="s" s="172">
        <v>39</v>
      </c>
      <c r="M14" s="77"/>
      <c r="N14" s="7"/>
      <c r="O14" s="7"/>
    </row>
    <row r="15" ht="28" customHeight="1">
      <c r="A15" s="165"/>
      <c r="B15" t="s" s="173">
        <v>40</v>
      </c>
      <c r="C15" s="174"/>
      <c r="D15" s="174"/>
      <c r="E15" s="175"/>
      <c r="F15" s="176"/>
      <c r="G15" s="177"/>
      <c r="H15" s="177"/>
      <c r="I15" s="177"/>
      <c r="J15" s="177"/>
      <c r="K15" s="178"/>
      <c r="L15" s="179"/>
      <c r="M15" s="77"/>
      <c r="N15" s="7"/>
      <c r="O15" s="7"/>
    </row>
    <row r="16" ht="28" customHeight="1">
      <c r="A16" s="180"/>
      <c r="B16" t="s" s="173">
        <v>41</v>
      </c>
      <c r="C16" s="174"/>
      <c r="D16" s="181"/>
      <c r="E16" s="182"/>
      <c r="F16" s="176"/>
      <c r="G16" s="177"/>
      <c r="H16" s="177"/>
      <c r="I16" s="177"/>
      <c r="J16" s="177"/>
      <c r="K16" s="178"/>
      <c r="L16" s="179"/>
      <c r="M16" s="77"/>
      <c r="N16" s="7"/>
      <c r="O16" s="7"/>
    </row>
    <row r="17" ht="28" customHeight="1">
      <c r="A17" s="180"/>
      <c r="B17" t="s" s="173">
        <v>42</v>
      </c>
      <c r="C17" s="174"/>
      <c r="D17" s="181"/>
      <c r="E17" s="182"/>
      <c r="F17" s="176"/>
      <c r="G17" s="177"/>
      <c r="H17" s="177"/>
      <c r="I17" s="177"/>
      <c r="J17" s="177"/>
      <c r="K17" s="178"/>
      <c r="L17" s="179"/>
      <c r="M17" s="77"/>
      <c r="N17" s="7"/>
      <c r="O17" s="7"/>
    </row>
    <row r="18" ht="28" customHeight="1">
      <c r="A18" s="180"/>
      <c r="B18" t="s" s="173">
        <v>43</v>
      </c>
      <c r="C18" s="174"/>
      <c r="D18" s="181"/>
      <c r="E18" s="182"/>
      <c r="F18" s="176"/>
      <c r="G18" s="177"/>
      <c r="H18" s="177"/>
      <c r="I18" s="177"/>
      <c r="J18" s="177"/>
      <c r="K18" s="178"/>
      <c r="L18" s="179"/>
      <c r="M18" s="77"/>
      <c r="N18" s="7"/>
      <c r="O18" s="7"/>
    </row>
    <row r="19" ht="28" customHeight="1">
      <c r="A19" s="180"/>
      <c r="B19" t="s" s="173">
        <v>44</v>
      </c>
      <c r="C19" s="174"/>
      <c r="D19" s="174"/>
      <c r="E19" s="182"/>
      <c r="F19" s="176"/>
      <c r="G19" s="177"/>
      <c r="H19" s="177"/>
      <c r="I19" s="177"/>
      <c r="J19" s="177"/>
      <c r="K19" s="178"/>
      <c r="L19" s="179"/>
      <c r="M19" s="77"/>
      <c r="N19" s="7"/>
      <c r="O19" s="7"/>
    </row>
    <row r="20" ht="28" customHeight="1">
      <c r="A20" s="180"/>
      <c r="B20" t="s" s="173">
        <v>45</v>
      </c>
      <c r="C20" s="181"/>
      <c r="D20" s="181"/>
      <c r="E20" s="182"/>
      <c r="F20" s="176"/>
      <c r="G20" s="177"/>
      <c r="H20" s="177"/>
      <c r="I20" s="177"/>
      <c r="J20" s="177"/>
      <c r="K20" s="178"/>
      <c r="L20" s="179"/>
      <c r="M20" s="77"/>
      <c r="N20" s="7"/>
      <c r="O20" s="7"/>
    </row>
    <row r="21" ht="28" customHeight="1">
      <c r="A21" s="180"/>
      <c r="B21" t="s" s="173">
        <v>46</v>
      </c>
      <c r="C21" s="174"/>
      <c r="D21" s="181"/>
      <c r="E21" s="182"/>
      <c r="F21" s="176"/>
      <c r="G21" s="177"/>
      <c r="H21" s="177"/>
      <c r="I21" s="177"/>
      <c r="J21" s="177"/>
      <c r="K21" s="178"/>
      <c r="L21" s="179"/>
      <c r="M21" s="77"/>
      <c r="N21" s="7"/>
      <c r="O21" s="7"/>
    </row>
    <row r="22" ht="28" customHeight="1">
      <c r="A22" s="180"/>
      <c r="B22" t="s" s="183">
        <v>47</v>
      </c>
      <c r="C22" s="174"/>
      <c r="D22" s="174"/>
      <c r="E22" s="175"/>
      <c r="F22" s="176"/>
      <c r="G22" s="184"/>
      <c r="H22" s="184"/>
      <c r="I22" s="184"/>
      <c r="J22" s="184"/>
      <c r="K22" s="185"/>
      <c r="L22" s="179"/>
      <c r="M22" s="77"/>
      <c r="N22" s="7"/>
      <c r="O22" s="7"/>
    </row>
    <row r="23" ht="20" customHeight="1">
      <c r="A23" s="7"/>
      <c r="B23" s="29"/>
      <c r="C23" s="29"/>
      <c r="D23" s="29"/>
      <c r="E23" s="29"/>
      <c r="F23" s="29"/>
      <c r="G23" s="29"/>
      <c r="H23" s="29"/>
      <c r="I23" s="29"/>
      <c r="J23" s="29"/>
      <c r="K23" s="186"/>
      <c r="L23" s="170"/>
      <c r="M23" s="7"/>
      <c r="N23" s="7"/>
      <c r="O23" s="7"/>
    </row>
    <row r="24" ht="15.75" customHeight="1">
      <c r="A24" s="7"/>
      <c r="B24" s="7"/>
      <c r="C24" s="7"/>
      <c r="D24" s="7"/>
      <c r="E24" s="7"/>
      <c r="F24" s="7"/>
      <c r="G24" s="7"/>
      <c r="H24" s="7"/>
      <c r="I24" s="141"/>
      <c r="J24" s="187"/>
      <c r="K24" t="s" s="188">
        <v>48</v>
      </c>
      <c r="L24" s="189">
        <f>SUM(L15:L22)</f>
        <v>0</v>
      </c>
      <c r="M24" s="77"/>
      <c r="N24" s="7"/>
      <c r="O24" s="7"/>
    </row>
    <row r="25" ht="15.75" customHeight="1">
      <c r="A25" s="7"/>
      <c r="B25" s="7"/>
      <c r="C25" s="7"/>
      <c r="D25" s="7"/>
      <c r="E25" s="7"/>
      <c r="F25" s="7"/>
      <c r="G25" s="7"/>
      <c r="H25" s="7"/>
      <c r="I25" s="141"/>
      <c r="J25" s="190"/>
      <c r="K25" t="s" s="191">
        <v>49</v>
      </c>
      <c r="L25" s="192"/>
      <c r="M25" s="7"/>
      <c r="N25" s="7"/>
      <c r="O25" s="7"/>
    </row>
    <row r="26" ht="15.75" customHeight="1">
      <c r="A26" s="7"/>
      <c r="B26" s="7"/>
      <c r="C26" s="7"/>
      <c r="D26" s="7"/>
      <c r="E26" s="7"/>
      <c r="F26" s="7"/>
      <c r="G26" s="7"/>
      <c r="H26" s="7"/>
      <c r="I26" s="141"/>
      <c r="J26" s="190"/>
      <c r="K26" s="193"/>
      <c r="L26" s="194"/>
      <c r="M26" s="7"/>
      <c r="N26" s="7"/>
      <c r="O26" s="7"/>
    </row>
    <row r="27" ht="18.75" customHeight="1">
      <c r="A27" s="7"/>
      <c r="B27" s="7"/>
      <c r="C27" s="7"/>
      <c r="D27" s="7"/>
      <c r="E27" s="7"/>
      <c r="F27" s="7"/>
      <c r="G27" s="7"/>
      <c r="H27" s="7"/>
      <c r="I27" s="7"/>
      <c r="J27" s="12"/>
      <c r="K27" s="195"/>
      <c r="L27" s="187"/>
      <c r="M27" s="7"/>
      <c r="N27" s="7"/>
      <c r="O27" s="7"/>
    </row>
    <row r="28" ht="18.75" customHeight="1">
      <c r="A28" s="7"/>
      <c r="B28" s="7"/>
      <c r="C28" s="7"/>
      <c r="D28" s="7"/>
      <c r="E28" s="7"/>
      <c r="F28" s="196"/>
      <c r="G28" s="7"/>
      <c r="H28" s="32"/>
      <c r="I28" s="197"/>
      <c r="J28" s="198"/>
      <c r="K28" s="153"/>
      <c r="L28" s="32"/>
      <c r="M28" s="7"/>
      <c r="N28" s="7"/>
      <c r="O28" s="7"/>
    </row>
    <row r="29" ht="24" customHeight="1">
      <c r="A29" s="7"/>
      <c r="B29" s="7"/>
      <c r="C29" s="7"/>
      <c r="D29" s="7"/>
      <c r="E29" s="7"/>
      <c r="F29" s="7"/>
      <c r="G29" s="128"/>
      <c r="H29" t="s" s="129">
        <v>50</v>
      </c>
      <c r="I29" s="130"/>
      <c r="J29" s="130"/>
      <c r="K29" s="199"/>
      <c r="L29" s="200">
        <f>ROUND(L24/8,3)</f>
        <v>0</v>
      </c>
      <c r="M29" s="58"/>
      <c r="N29" s="7"/>
      <c r="O29" s="7"/>
    </row>
    <row r="30" ht="18" customHeight="1">
      <c r="A30" s="7"/>
      <c r="B30" s="7"/>
      <c r="C30" s="7"/>
      <c r="D30" s="7"/>
      <c r="E30" s="7"/>
      <c r="F30" s="138"/>
      <c r="G30" s="7"/>
      <c r="H30" s="201"/>
      <c r="I30" s="201"/>
      <c r="J30" s="202"/>
      <c r="K30" s="203"/>
      <c r="L30" s="204"/>
      <c r="M30" s="17"/>
      <c r="N30" s="7"/>
      <c r="O30" s="7"/>
    </row>
    <row r="31" ht="18" customHeight="1">
      <c r="A31" s="7"/>
      <c r="B31" s="7"/>
      <c r="C31" s="7"/>
      <c r="D31" s="7"/>
      <c r="E31" s="7"/>
      <c r="F31" s="138"/>
      <c r="G31" s="7"/>
      <c r="H31" s="139"/>
      <c r="I31" s="139"/>
      <c r="J31" s="140"/>
      <c r="K31" s="205"/>
      <c r="L31" s="206"/>
      <c r="M31" s="17"/>
      <c r="N31" s="7"/>
      <c r="O31" s="7"/>
    </row>
    <row r="32" ht="18" customHeight="1">
      <c r="A32" s="7"/>
      <c r="B32" s="7"/>
      <c r="C32" s="7"/>
      <c r="D32" s="7"/>
      <c r="E32" s="7"/>
      <c r="F32" s="138"/>
      <c r="G32" s="7"/>
      <c r="H32" s="139"/>
      <c r="I32" s="139"/>
      <c r="J32" s="140"/>
      <c r="K32" s="205"/>
      <c r="L32" s="206"/>
      <c r="M32" s="17"/>
      <c r="N32" s="7"/>
      <c r="O32" s="7"/>
    </row>
    <row r="33" ht="18" customHeight="1">
      <c r="A33" s="7"/>
      <c r="B33" s="7"/>
      <c r="C33" s="7"/>
      <c r="D33" s="7"/>
      <c r="E33" s="7"/>
      <c r="F33" s="138"/>
      <c r="G33" s="7"/>
      <c r="H33" s="139"/>
      <c r="I33" s="139"/>
      <c r="J33" s="140"/>
      <c r="K33" s="205"/>
      <c r="L33" s="206"/>
      <c r="M33" s="17"/>
      <c r="N33" s="7"/>
      <c r="O33" s="7"/>
    </row>
    <row r="34" ht="18" customHeight="1">
      <c r="A34" s="7"/>
      <c r="B34" s="12"/>
      <c r="C34" s="12"/>
      <c r="D34" s="12"/>
      <c r="E34" s="12"/>
      <c r="F34" s="207"/>
      <c r="G34" s="7"/>
      <c r="H34" s="139"/>
      <c r="I34" s="139"/>
      <c r="J34" s="208"/>
      <c r="K34" s="209"/>
      <c r="L34" s="206"/>
      <c r="M34" s="210"/>
      <c r="N34" s="7"/>
      <c r="O34" s="7"/>
    </row>
    <row r="35" ht="28.75" customHeight="1">
      <c r="A35" t="s" s="133">
        <v>34</v>
      </c>
      <c r="B35" s="211"/>
      <c r="C35" s="134"/>
      <c r="D35" s="134"/>
      <c r="E35" s="134"/>
      <c r="F35" s="20"/>
      <c r="G35" s="17"/>
      <c r="H35" t="s" s="212">
        <v>35</v>
      </c>
      <c r="I35" s="14"/>
      <c r="J35" s="135"/>
      <c r="K35" s="135"/>
      <c r="L35" s="135"/>
      <c r="M35" s="135"/>
      <c r="N35" s="17"/>
      <c r="O35" s="7"/>
    </row>
    <row r="36" ht="18" customHeight="1">
      <c r="A36" s="29"/>
      <c r="B36" s="29"/>
      <c r="C36" s="29"/>
      <c r="D36" s="29"/>
      <c r="E36" s="29"/>
      <c r="F36" s="213"/>
      <c r="G36" s="7"/>
      <c r="H36" s="214"/>
      <c r="I36" s="214"/>
      <c r="J36" s="215"/>
      <c r="K36" s="216"/>
      <c r="L36" s="217"/>
      <c r="M36" s="218"/>
      <c r="N36" s="7"/>
      <c r="O36" s="7"/>
    </row>
  </sheetData>
  <mergeCells count="25">
    <mergeCell ref="G9:K9"/>
    <mergeCell ref="J4:K4"/>
    <mergeCell ref="C5:F5"/>
    <mergeCell ref="K5:N5"/>
    <mergeCell ref="C6:F6"/>
    <mergeCell ref="K6:N6"/>
    <mergeCell ref="B14:E14"/>
    <mergeCell ref="F14:K14"/>
    <mergeCell ref="B15:E15"/>
    <mergeCell ref="F15:K15"/>
    <mergeCell ref="B16:E16"/>
    <mergeCell ref="F16:K16"/>
    <mergeCell ref="B17:E17"/>
    <mergeCell ref="F17:K17"/>
    <mergeCell ref="B18:E18"/>
    <mergeCell ref="F18:K18"/>
    <mergeCell ref="B19:E19"/>
    <mergeCell ref="F19:K19"/>
    <mergeCell ref="H29:K29"/>
    <mergeCell ref="B20:E20"/>
    <mergeCell ref="F20:K20"/>
    <mergeCell ref="B21:E21"/>
    <mergeCell ref="F21:K21"/>
    <mergeCell ref="B22:E22"/>
    <mergeCell ref="F22:K22"/>
  </mergeCells>
  <pageMargins left="0.7" right="0.7" top="0.75" bottom="0.75" header="0.55" footer="0.3"/>
  <pageSetup firstPageNumber="1" fitToHeight="1" fitToWidth="1" scale="83" useFirstPageNumber="0" orientation="portrait" pageOrder="downThenOver"/>
  <headerFooter>
    <oddHeader>&amp;R&amp;"Verdana,Bold"&amp;12&amp;K000000JUDGE C</oddHeader>
    <oddFooter>&amp;C&amp;"Helvetica Neue,Regular"&amp;12&amp;K000000&amp;P</oddFooter>
  </headerFooter>
  <drawing r:id="rId1"/>
</worksheet>
</file>

<file path=xl/worksheets/sheet5.xml><?xml version="1.0" encoding="utf-8"?>
<worksheet xmlns:r="http://schemas.openxmlformats.org/officeDocument/2006/relationships" xmlns="http://schemas.openxmlformats.org/spreadsheetml/2006/main">
  <sheetPr>
    <pageSetUpPr fitToPage="1"/>
  </sheetPr>
  <dimension ref="A1:P28"/>
  <sheetViews>
    <sheetView workbookViewId="0" showGridLines="0" defaultGridColor="1"/>
  </sheetViews>
  <sheetFormatPr defaultColWidth="7" defaultRowHeight="13" customHeight="1" outlineLevelRow="0" outlineLevelCol="0"/>
  <cols>
    <col min="1" max="1" width="5.67188" style="220" customWidth="1"/>
    <col min="2" max="2" width="2.17188" style="220" customWidth="1"/>
    <col min="3" max="6" width="9.35156" style="220" customWidth="1"/>
    <col min="7" max="7" width="10.3516" style="220" customWidth="1"/>
    <col min="8" max="8" width="9.35156" style="220" customWidth="1"/>
    <col min="9" max="9" width="1.35156" style="220" customWidth="1"/>
    <col min="10" max="10" width="10.8516" style="220" customWidth="1"/>
    <col min="11" max="11" width="10.5" style="220" customWidth="1"/>
    <col min="12" max="12" width="5.67188" style="220" customWidth="1"/>
    <col min="13" max="13" width="6.17188" style="220" customWidth="1"/>
    <col min="14" max="16" width="7" style="220" customWidth="1"/>
    <col min="17" max="16384" width="7" style="220" customWidth="1"/>
  </cols>
  <sheetData>
    <row r="1" ht="10" customHeight="1">
      <c r="A1" s="7"/>
      <c r="B1" s="7"/>
      <c r="C1" s="7"/>
      <c r="D1" s="7"/>
      <c r="E1" s="7"/>
      <c r="F1" s="7"/>
      <c r="G1" s="7"/>
      <c r="H1" s="7"/>
      <c r="I1" s="7"/>
      <c r="J1" s="7"/>
      <c r="K1" s="7"/>
      <c r="L1" s="7"/>
      <c r="M1" s="7"/>
      <c r="N1" s="7"/>
      <c r="O1" s="7"/>
      <c r="P1" s="7"/>
    </row>
    <row r="2" ht="25" customHeight="1">
      <c r="A2" s="7"/>
      <c r="B2" s="7"/>
      <c r="C2" s="7"/>
      <c r="D2" s="7"/>
      <c r="E2" s="7"/>
      <c r="F2" s="7"/>
      <c r="G2" s="7"/>
      <c r="H2" s="7"/>
      <c r="I2" s="7"/>
      <c r="J2" s="7"/>
      <c r="K2" s="7"/>
      <c r="L2" s="7"/>
      <c r="M2" s="7"/>
      <c r="N2" s="7"/>
      <c r="O2" s="7"/>
      <c r="P2" s="7"/>
    </row>
    <row r="3" ht="24" customHeight="1">
      <c r="A3" s="8"/>
      <c r="B3" s="8"/>
      <c r="C3" s="9"/>
      <c r="D3" s="9"/>
      <c r="E3" s="9"/>
      <c r="F3" s="9"/>
      <c r="G3" s="9"/>
      <c r="H3" s="8"/>
      <c r="I3" s="8"/>
      <c r="J3" s="8"/>
      <c r="K3" s="10"/>
      <c r="L3" s="10"/>
      <c r="M3" s="11"/>
      <c r="N3" s="12"/>
      <c r="O3" s="7"/>
      <c r="P3" s="7"/>
    </row>
    <row r="4" ht="24" customHeight="1">
      <c r="A4" t="s" s="13">
        <v>6</v>
      </c>
      <c r="B4" s="14"/>
      <c r="C4" s="15"/>
      <c r="D4" s="15"/>
      <c r="E4" s="15"/>
      <c r="F4" s="15"/>
      <c r="G4" s="16"/>
      <c r="H4" s="17"/>
      <c r="I4" s="18"/>
      <c r="J4" t="s" s="19">
        <v>7</v>
      </c>
      <c r="K4" s="20"/>
      <c r="L4" s="20"/>
      <c r="M4" s="21"/>
      <c r="N4" s="21"/>
      <c r="O4" s="17"/>
      <c r="P4" s="7"/>
    </row>
    <row r="5" ht="24" customHeight="1">
      <c r="A5" t="s" s="22">
        <v>8</v>
      </c>
      <c r="B5" s="23"/>
      <c r="C5" s="24"/>
      <c r="D5" s="24"/>
      <c r="E5" s="24"/>
      <c r="F5" s="24"/>
      <c r="G5" s="25"/>
      <c r="H5" s="17"/>
      <c r="I5" s="26"/>
      <c r="J5" s="27"/>
      <c r="K5" s="27"/>
      <c r="L5" s="27"/>
      <c r="M5" s="28"/>
      <c r="N5" s="29"/>
      <c r="O5" s="7"/>
      <c r="P5" s="7"/>
    </row>
    <row r="6" ht="8" customHeight="1">
      <c r="A6" s="30"/>
      <c r="B6" s="31"/>
      <c r="C6" s="31"/>
      <c r="D6" s="31"/>
      <c r="E6" s="31"/>
      <c r="F6" s="31"/>
      <c r="G6" s="31"/>
      <c r="H6" s="32"/>
      <c r="I6" s="32"/>
      <c r="J6" s="32"/>
      <c r="K6" s="33"/>
      <c r="L6" s="34"/>
      <c r="M6" s="35"/>
      <c r="N6" s="7"/>
      <c r="O6" s="7"/>
      <c r="P6" s="7"/>
    </row>
    <row r="7" ht="23" customHeight="1">
      <c r="A7" t="s" s="36">
        <v>9</v>
      </c>
      <c r="B7" s="37"/>
      <c r="C7" s="38"/>
      <c r="D7" s="38"/>
      <c r="E7" s="38"/>
      <c r="F7" s="39"/>
      <c r="G7" t="s" s="40">
        <v>10</v>
      </c>
      <c r="H7" s="41"/>
      <c r="I7" t="s" s="42">
        <v>11</v>
      </c>
      <c r="J7" s="43"/>
      <c r="K7" s="44"/>
      <c r="L7" s="45"/>
      <c r="M7" s="46"/>
      <c r="N7" s="7"/>
      <c r="O7" s="7"/>
      <c r="P7" s="7"/>
    </row>
    <row r="8" ht="23" customHeight="1">
      <c r="A8" t="s" s="47">
        <v>12</v>
      </c>
      <c r="B8" s="23"/>
      <c r="C8" s="48"/>
      <c r="D8" s="48"/>
      <c r="E8" s="48"/>
      <c r="F8" s="49"/>
      <c r="G8" s="50"/>
      <c r="H8" s="51"/>
      <c r="I8" s="51"/>
      <c r="J8" s="51"/>
      <c r="K8" s="52"/>
      <c r="L8" s="45"/>
      <c r="M8" s="46"/>
      <c r="N8" s="7"/>
      <c r="O8" s="7"/>
      <c r="P8" s="7"/>
    </row>
    <row r="9" ht="23" customHeight="1">
      <c r="A9" t="s" s="47">
        <v>13</v>
      </c>
      <c r="B9" s="23"/>
      <c r="C9" s="48"/>
      <c r="D9" s="48"/>
      <c r="E9" s="48"/>
      <c r="F9" s="49"/>
      <c r="G9" t="s" s="53">
        <v>10</v>
      </c>
      <c r="H9" s="54"/>
      <c r="I9" t="s" s="55">
        <v>11</v>
      </c>
      <c r="J9" s="56"/>
      <c r="K9" s="57"/>
      <c r="L9" s="58"/>
      <c r="M9" s="7"/>
      <c r="N9" s="7"/>
      <c r="O9" s="7"/>
      <c r="P9" s="7"/>
    </row>
    <row r="10" ht="23" customHeight="1">
      <c r="A10" t="s" s="59">
        <v>14</v>
      </c>
      <c r="B10" s="60"/>
      <c r="C10" s="61"/>
      <c r="D10" s="61"/>
      <c r="E10" s="61"/>
      <c r="F10" s="62"/>
      <c r="G10" t="s" s="63">
        <v>10</v>
      </c>
      <c r="H10" s="64"/>
      <c r="I10" t="s" s="65">
        <v>11</v>
      </c>
      <c r="J10" s="66"/>
      <c r="K10" s="67"/>
      <c r="L10" s="68"/>
      <c r="M10" s="69"/>
      <c r="N10" s="7"/>
      <c r="O10" s="7"/>
      <c r="P10" s="7"/>
    </row>
    <row r="11" ht="17" customHeight="1">
      <c r="A11" s="70"/>
      <c r="B11" s="70"/>
      <c r="C11" s="70"/>
      <c r="D11" s="70"/>
      <c r="E11" s="70"/>
      <c r="F11" s="70"/>
      <c r="G11" s="70"/>
      <c r="H11" s="70"/>
      <c r="I11" s="70"/>
      <c r="J11" s="70"/>
      <c r="K11" s="71"/>
      <c r="L11" s="72"/>
      <c r="M11" s="72"/>
      <c r="N11" s="72"/>
      <c r="O11" s="72"/>
      <c r="P11" s="7"/>
    </row>
    <row r="12" ht="16" customHeight="1">
      <c r="A12" s="32"/>
      <c r="B12" s="32"/>
      <c r="C12" s="32"/>
      <c r="D12" s="32"/>
      <c r="E12" s="32"/>
      <c r="F12" s="32"/>
      <c r="G12" s="32"/>
      <c r="H12" s="32"/>
      <c r="I12" s="32"/>
      <c r="J12" s="73"/>
      <c r="K12" t="s" s="74">
        <v>15</v>
      </c>
      <c r="L12" s="75"/>
      <c r="M12" t="s" s="74">
        <v>16</v>
      </c>
      <c r="N12" s="76"/>
      <c r="O12" s="75"/>
      <c r="P12" s="77"/>
    </row>
    <row r="13" ht="219.5" customHeight="1">
      <c r="A13" t="s" s="78">
        <v>17</v>
      </c>
      <c r="B13" t="s" s="79">
        <v>18</v>
      </c>
      <c r="C13" s="80"/>
      <c r="D13" s="80"/>
      <c r="E13" s="80"/>
      <c r="F13" s="80"/>
      <c r="G13" s="80"/>
      <c r="H13" s="80"/>
      <c r="I13" s="81"/>
      <c r="J13" s="82"/>
      <c r="K13" s="83"/>
      <c r="L13" s="84"/>
      <c r="M13" t="s" s="85">
        <v>19</v>
      </c>
      <c r="N13" s="86">
        <f>SUM(C15+D15+E15+F15+G15+H15)/6</f>
        <v>0</v>
      </c>
      <c r="O13" s="87">
        <f>MAX(0,N13*0.6)</f>
        <v>0</v>
      </c>
      <c r="P13" s="58"/>
    </row>
    <row r="14" ht="22" customHeight="1">
      <c r="A14" s="88"/>
      <c r="B14" s="89"/>
      <c r="C14" t="s" s="90">
        <v>20</v>
      </c>
      <c r="D14" t="s" s="90">
        <v>21</v>
      </c>
      <c r="E14" t="s" s="90">
        <v>22</v>
      </c>
      <c r="F14" t="s" s="90">
        <v>23</v>
      </c>
      <c r="G14" t="s" s="90">
        <v>24</v>
      </c>
      <c r="H14" t="s" s="90">
        <v>25</v>
      </c>
      <c r="I14" s="91"/>
      <c r="J14" s="92"/>
      <c r="K14" s="93"/>
      <c r="L14" s="94"/>
      <c r="M14" s="95"/>
      <c r="N14" s="96"/>
      <c r="O14" s="97"/>
      <c r="P14" s="58"/>
    </row>
    <row r="15" ht="47.25" customHeight="1">
      <c r="A15" s="98"/>
      <c r="B15" s="99"/>
      <c r="C15" s="100"/>
      <c r="D15" s="100"/>
      <c r="E15" s="100"/>
      <c r="F15" s="100"/>
      <c r="G15" s="100"/>
      <c r="H15" s="100"/>
      <c r="I15" s="101"/>
      <c r="J15" s="102"/>
      <c r="K15" s="103"/>
      <c r="L15" s="104"/>
      <c r="M15" s="105"/>
      <c r="N15" s="106"/>
      <c r="O15" s="107"/>
      <c r="P15" s="58"/>
    </row>
    <row r="16" ht="126" customHeight="1">
      <c r="A16" t="s" s="78">
        <v>26</v>
      </c>
      <c r="B16" t="s" s="108">
        <v>27</v>
      </c>
      <c r="C16" s="80"/>
      <c r="D16" s="80"/>
      <c r="E16" s="80"/>
      <c r="F16" s="80"/>
      <c r="G16" s="80"/>
      <c r="H16" s="80"/>
      <c r="I16" s="80"/>
      <c r="J16" s="109"/>
      <c r="K16" s="110"/>
      <c r="L16" s="111"/>
      <c r="M16" t="s" s="112">
        <v>28</v>
      </c>
      <c r="N16" s="113"/>
      <c r="O16" s="87">
        <f>MAX(0,(N16-N17)*0.25)</f>
        <v>0</v>
      </c>
      <c r="P16" s="58"/>
    </row>
    <row r="17" ht="29.25" customHeight="1">
      <c r="A17" s="98"/>
      <c r="B17" t="s" s="114">
        <v>29</v>
      </c>
      <c r="C17" s="115"/>
      <c r="D17" s="116"/>
      <c r="E17" s="116"/>
      <c r="F17" s="116"/>
      <c r="G17" s="116"/>
      <c r="H17" s="116"/>
      <c r="I17" s="117"/>
      <c r="J17" s="31"/>
      <c r="K17" s="118"/>
      <c r="L17" s="119"/>
      <c r="M17" s="120"/>
      <c r="N17" s="121">
        <f>SUM(D17:H17)</f>
        <v>0</v>
      </c>
      <c r="O17" s="122"/>
      <c r="P17" s="58"/>
    </row>
    <row r="18" ht="129" customHeight="1">
      <c r="A18" t="s" s="78">
        <v>30</v>
      </c>
      <c r="B18" t="s" s="108">
        <v>31</v>
      </c>
      <c r="C18" s="80"/>
      <c r="D18" s="80"/>
      <c r="E18" s="80"/>
      <c r="F18" s="80"/>
      <c r="G18" s="80"/>
      <c r="H18" s="80"/>
      <c r="I18" s="80"/>
      <c r="J18" s="109"/>
      <c r="K18" s="123"/>
      <c r="L18" s="124"/>
      <c r="M18" t="s" s="112">
        <v>32</v>
      </c>
      <c r="N18" s="113"/>
      <c r="O18" s="87">
        <f>MAX(0,(N18-N19)*0.15)</f>
        <v>0</v>
      </c>
      <c r="P18" s="58"/>
    </row>
    <row r="19" ht="22.5" customHeight="1">
      <c r="A19" s="98"/>
      <c r="B19" t="s" s="114">
        <v>29</v>
      </c>
      <c r="C19" s="115"/>
      <c r="D19" s="116"/>
      <c r="E19" s="116"/>
      <c r="F19" s="116"/>
      <c r="G19" s="116"/>
      <c r="H19" s="116"/>
      <c r="I19" s="117"/>
      <c r="J19" s="31"/>
      <c r="K19" s="118"/>
      <c r="L19" s="119"/>
      <c r="M19" s="120"/>
      <c r="N19" s="121">
        <f>SUM(D19:H19)</f>
        <v>0</v>
      </c>
      <c r="O19" s="122"/>
      <c r="P19" s="58"/>
    </row>
    <row r="20" ht="17" customHeight="1">
      <c r="A20" s="125"/>
      <c r="B20" s="125"/>
      <c r="C20" s="125"/>
      <c r="D20" s="125"/>
      <c r="E20" s="125"/>
      <c r="F20" s="125"/>
      <c r="G20" s="125"/>
      <c r="H20" s="125"/>
      <c r="I20" s="125"/>
      <c r="J20" s="125"/>
      <c r="K20" s="126"/>
      <c r="L20" s="126"/>
      <c r="M20" s="127"/>
      <c r="N20" s="118"/>
      <c r="O20" s="118"/>
      <c r="P20" s="7"/>
    </row>
    <row r="21" ht="24" customHeight="1">
      <c r="A21" s="7"/>
      <c r="B21" s="7"/>
      <c r="C21" s="7"/>
      <c r="D21" s="7"/>
      <c r="E21" s="7"/>
      <c r="F21" s="7"/>
      <c r="G21" s="7"/>
      <c r="H21" s="7"/>
      <c r="I21" s="7"/>
      <c r="J21" s="128"/>
      <c r="K21" t="s" s="129">
        <v>33</v>
      </c>
      <c r="L21" s="130"/>
      <c r="M21" s="130"/>
      <c r="N21" s="131"/>
      <c r="O21" s="132">
        <f>SUM(O13:O18)</f>
        <v>0</v>
      </c>
      <c r="P21" s="58"/>
    </row>
    <row r="22" ht="18.75" customHeight="1">
      <c r="A22" s="7"/>
      <c r="B22" s="7"/>
      <c r="C22" s="7"/>
      <c r="D22" s="7"/>
      <c r="E22" s="7"/>
      <c r="F22" s="7"/>
      <c r="G22" s="7"/>
      <c r="H22" s="7"/>
      <c r="I22" s="7"/>
      <c r="J22" s="7"/>
      <c r="K22" s="70"/>
      <c r="L22" s="70"/>
      <c r="M22" s="70"/>
      <c r="N22" s="70"/>
      <c r="O22" s="70"/>
      <c r="P22" s="7"/>
    </row>
    <row r="23" ht="8.25" customHeight="1">
      <c r="A23" s="7"/>
      <c r="B23" s="12"/>
      <c r="C23" s="12"/>
      <c r="D23" s="12"/>
      <c r="E23" s="12"/>
      <c r="F23" s="12"/>
      <c r="G23" s="7"/>
      <c r="H23" s="7"/>
      <c r="I23" s="7"/>
      <c r="J23" s="7"/>
      <c r="K23" s="12"/>
      <c r="L23" s="12"/>
      <c r="M23" s="12"/>
      <c r="N23" s="12"/>
      <c r="O23" s="12"/>
      <c r="P23" s="12"/>
    </row>
    <row r="24" ht="21.5" customHeight="1">
      <c r="A24" t="s" s="133">
        <v>34</v>
      </c>
      <c r="B24" s="134"/>
      <c r="C24" s="134"/>
      <c r="D24" s="134"/>
      <c r="E24" s="134"/>
      <c r="F24" s="20"/>
      <c r="G24" s="17"/>
      <c r="H24" s="7"/>
      <c r="I24" s="7"/>
      <c r="J24" t="s" s="133">
        <v>35</v>
      </c>
      <c r="K24" s="135"/>
      <c r="L24" s="136"/>
      <c r="M24" s="135"/>
      <c r="N24" s="135"/>
      <c r="O24" s="136"/>
      <c r="P24" s="137"/>
    </row>
    <row r="25" ht="18" customHeight="1">
      <c r="A25" s="29"/>
      <c r="B25" s="29"/>
      <c r="C25" s="29"/>
      <c r="D25" s="29"/>
      <c r="E25" s="29"/>
      <c r="F25" s="29"/>
      <c r="G25" s="7"/>
      <c r="H25" s="7"/>
      <c r="I25" s="7"/>
      <c r="J25" s="29"/>
      <c r="K25" s="29"/>
      <c r="L25" s="29"/>
      <c r="M25" s="29"/>
      <c r="N25" s="29"/>
      <c r="O25" s="29"/>
      <c r="P25" s="29"/>
    </row>
    <row r="26" ht="18" customHeight="1">
      <c r="A26" s="7"/>
      <c r="B26" s="7"/>
      <c r="C26" s="7"/>
      <c r="D26" s="7"/>
      <c r="E26" s="7"/>
      <c r="F26" s="7"/>
      <c r="G26" s="7"/>
      <c r="H26" s="7"/>
      <c r="I26" s="7"/>
      <c r="J26" s="7"/>
      <c r="K26" s="7"/>
      <c r="L26" s="7"/>
      <c r="M26" s="7"/>
      <c r="N26" s="7"/>
      <c r="O26" s="7"/>
      <c r="P26" s="7"/>
    </row>
    <row r="27" ht="13" customHeight="1">
      <c r="A27" s="7"/>
      <c r="B27" s="7"/>
      <c r="C27" s="7"/>
      <c r="D27" s="7"/>
      <c r="E27" s="7"/>
      <c r="F27" s="138"/>
      <c r="G27" s="7"/>
      <c r="H27" s="139"/>
      <c r="I27" s="139"/>
      <c r="J27" s="139"/>
      <c r="K27" s="140"/>
      <c r="L27" s="141"/>
      <c r="M27" s="142"/>
      <c r="N27" s="7"/>
      <c r="O27" s="7"/>
      <c r="P27" s="7"/>
    </row>
    <row r="28" ht="13" customHeight="1">
      <c r="A28" s="7"/>
      <c r="B28" s="7"/>
      <c r="C28" s="7"/>
      <c r="D28" s="7"/>
      <c r="E28" s="7"/>
      <c r="F28" s="138"/>
      <c r="G28" s="7"/>
      <c r="H28" s="139"/>
      <c r="I28" s="139"/>
      <c r="J28" s="139"/>
      <c r="K28" s="140"/>
      <c r="L28" s="141"/>
      <c r="M28" s="142"/>
      <c r="N28" s="7"/>
      <c r="O28" s="7"/>
      <c r="P28" s="7"/>
    </row>
  </sheetData>
  <mergeCells count="21">
    <mergeCell ref="O13:O15"/>
    <mergeCell ref="A3:I3"/>
    <mergeCell ref="C4:F4"/>
    <mergeCell ref="M4:N4"/>
    <mergeCell ref="C5:F5"/>
    <mergeCell ref="G8:K8"/>
    <mergeCell ref="K12:L12"/>
    <mergeCell ref="M12:O12"/>
    <mergeCell ref="A13:A15"/>
    <mergeCell ref="B13:J13"/>
    <mergeCell ref="K13:L15"/>
    <mergeCell ref="M13:M15"/>
    <mergeCell ref="N13:N15"/>
    <mergeCell ref="K21:N21"/>
    <mergeCell ref="A16:A17"/>
    <mergeCell ref="B16:J16"/>
    <mergeCell ref="B17:C17"/>
    <mergeCell ref="A18:A19"/>
    <mergeCell ref="B18:J18"/>
    <mergeCell ref="K18:L18"/>
    <mergeCell ref="B19:C19"/>
  </mergeCells>
  <pageMargins left="0.625926" right="0.15748" top="0.484252" bottom="0.393701" header="0.433071" footer="0.19685"/>
  <pageSetup firstPageNumber="1" fitToHeight="1" fitToWidth="1" scale="75" useFirstPageNumber="0" orientation="portrait" pageOrder="downThenOver"/>
  <headerFooter>
    <oddHeader>&amp;R&amp;"Verdana,Bold"&amp;12&amp;K000000JUDGE A</oddHeader>
    <oddFooter>&amp;C&amp;"Helvetica Neue,Regular"&amp;12&amp;K000000&amp;P</oddFooter>
  </headerFooter>
  <drawing r:id="rId1"/>
</worksheet>
</file>

<file path=xl/worksheets/sheet6.xml><?xml version="1.0" encoding="utf-8"?>
<worksheet xmlns:r="http://schemas.openxmlformats.org/officeDocument/2006/relationships" xmlns="http://schemas.openxmlformats.org/spreadsheetml/2006/main">
  <sheetPr>
    <pageSetUpPr fitToPage="1"/>
  </sheetPr>
  <dimension ref="A1:N39"/>
  <sheetViews>
    <sheetView workbookViewId="0" showGridLines="0" defaultGridColor="1"/>
  </sheetViews>
  <sheetFormatPr defaultColWidth="9.16667" defaultRowHeight="13" customHeight="1" outlineLevelRow="0" outlineLevelCol="0"/>
  <cols>
    <col min="1" max="1" width="4.17188" style="221" customWidth="1"/>
    <col min="2" max="2" width="7.5" style="221" customWidth="1"/>
    <col min="3" max="3" width="9.17188" style="221" customWidth="1"/>
    <col min="4" max="4" width="2.67188" style="221" customWidth="1"/>
    <col min="5" max="7" width="7.35156" style="221" customWidth="1"/>
    <col min="8" max="8" width="5.67188" style="221" customWidth="1"/>
    <col min="9" max="9" width="7.35156" style="221" customWidth="1"/>
    <col min="10" max="10" width="7.67188" style="221" customWidth="1"/>
    <col min="11" max="11" width="7.85156" style="221" customWidth="1"/>
    <col min="12" max="12" width="7.5" style="221" customWidth="1"/>
    <col min="13" max="14" width="9.17188" style="221" customWidth="1"/>
    <col min="15" max="16384" width="9.17188" style="221" customWidth="1"/>
  </cols>
  <sheetData>
    <row r="1" ht="35.25" customHeight="1">
      <c r="A1" s="7"/>
      <c r="B1" s="7"/>
      <c r="C1" s="7"/>
      <c r="D1" s="7"/>
      <c r="E1" s="7"/>
      <c r="F1" s="7"/>
      <c r="G1" s="7"/>
      <c r="H1" s="7"/>
      <c r="I1" s="7"/>
      <c r="J1" s="7"/>
      <c r="K1" s="7"/>
      <c r="L1" s="7"/>
      <c r="M1" s="7"/>
      <c r="N1" s="7"/>
    </row>
    <row r="2" ht="21.75" customHeight="1">
      <c r="A2" s="26"/>
      <c r="B2" s="7"/>
      <c r="C2" s="12"/>
      <c r="D2" s="12"/>
      <c r="E2" s="12"/>
      <c r="F2" s="12"/>
      <c r="G2" s="12"/>
      <c r="H2" s="7"/>
      <c r="I2" s="147"/>
      <c r="J2" s="34"/>
      <c r="K2" s="34"/>
      <c r="L2" s="148"/>
      <c r="M2" s="7"/>
      <c r="N2" s="7"/>
    </row>
    <row r="3" ht="24" customHeight="1">
      <c r="A3" t="s" s="13">
        <v>6</v>
      </c>
      <c r="B3" s="14"/>
      <c r="C3" s="15"/>
      <c r="D3" s="15"/>
      <c r="E3" s="15"/>
      <c r="F3" s="15"/>
      <c r="G3" s="16"/>
      <c r="H3" s="210"/>
      <c r="I3" s="26"/>
      <c r="J3" t="s" s="150">
        <v>54</v>
      </c>
      <c r="K3" s="147"/>
      <c r="L3" s="147"/>
      <c r="M3" s="147"/>
      <c r="N3" s="7"/>
    </row>
    <row r="4" ht="24" customHeight="1">
      <c r="A4" t="s" s="22">
        <v>8</v>
      </c>
      <c r="B4" s="23"/>
      <c r="C4" s="24"/>
      <c r="D4" s="24"/>
      <c r="E4" s="24"/>
      <c r="F4" s="24"/>
      <c r="G4" s="25"/>
      <c r="H4" s="151"/>
      <c r="I4" s="222"/>
      <c r="J4" t="s" s="150">
        <v>55</v>
      </c>
      <c r="K4" s="147"/>
      <c r="L4" s="147"/>
      <c r="M4" s="147"/>
      <c r="N4" s="7"/>
    </row>
    <row r="5" ht="8" customHeight="1">
      <c r="A5" s="30"/>
      <c r="B5" s="31"/>
      <c r="C5" s="31"/>
      <c r="D5" s="31"/>
      <c r="E5" s="31"/>
      <c r="F5" s="31"/>
      <c r="G5" s="60"/>
      <c r="H5" s="152"/>
      <c r="I5" s="153"/>
      <c r="J5" s="33"/>
      <c r="K5" s="154"/>
      <c r="L5" s="223"/>
      <c r="M5" s="7"/>
      <c r="N5" s="7"/>
    </row>
    <row r="6" ht="25" customHeight="1">
      <c r="A6" t="s" s="36">
        <v>9</v>
      </c>
      <c r="B6" s="37"/>
      <c r="C6" s="38"/>
      <c r="D6" s="38"/>
      <c r="E6" s="38"/>
      <c r="F6" s="38"/>
      <c r="G6" s="39"/>
      <c r="H6" t="s" s="40">
        <v>10</v>
      </c>
      <c r="I6" s="41"/>
      <c r="J6" t="s" s="42">
        <v>11</v>
      </c>
      <c r="K6" s="155"/>
      <c r="L6" s="44"/>
      <c r="M6" s="58"/>
      <c r="N6" s="7"/>
    </row>
    <row r="7" ht="25" customHeight="1">
      <c r="A7" t="s" s="47">
        <v>12</v>
      </c>
      <c r="B7" s="23"/>
      <c r="C7" s="48"/>
      <c r="D7" s="48"/>
      <c r="E7" s="48"/>
      <c r="F7" s="48"/>
      <c r="G7" s="49"/>
      <c r="H7" s="224"/>
      <c r="I7" s="225"/>
      <c r="J7" s="225"/>
      <c r="K7" s="225"/>
      <c r="L7" s="226"/>
      <c r="M7" s="58"/>
      <c r="N7" s="7"/>
    </row>
    <row r="8" ht="25" customHeight="1">
      <c r="A8" t="s" s="47">
        <v>13</v>
      </c>
      <c r="B8" s="23"/>
      <c r="C8" s="48"/>
      <c r="D8" s="48"/>
      <c r="E8" s="48"/>
      <c r="F8" s="48"/>
      <c r="G8" s="49"/>
      <c r="H8" t="s" s="53">
        <v>10</v>
      </c>
      <c r="I8" s="54"/>
      <c r="J8" t="s" s="55">
        <v>11</v>
      </c>
      <c r="K8" s="156"/>
      <c r="L8" s="57"/>
      <c r="M8" s="58"/>
      <c r="N8" s="7"/>
    </row>
    <row r="9" ht="25" customHeight="1">
      <c r="A9" t="s" s="59">
        <v>14</v>
      </c>
      <c r="B9" s="60"/>
      <c r="C9" s="61"/>
      <c r="D9" s="61"/>
      <c r="E9" s="61"/>
      <c r="F9" s="61"/>
      <c r="G9" s="62"/>
      <c r="H9" t="s" s="63">
        <v>10</v>
      </c>
      <c r="I9" s="64"/>
      <c r="J9" t="s" s="65">
        <v>11</v>
      </c>
      <c r="K9" s="157"/>
      <c r="L9" s="67"/>
      <c r="M9" s="58"/>
      <c r="N9" s="7"/>
    </row>
    <row r="10" ht="9" customHeight="1">
      <c r="A10" s="70"/>
      <c r="B10" s="70"/>
      <c r="C10" s="70"/>
      <c r="D10" s="70"/>
      <c r="E10" s="70"/>
      <c r="F10" s="70"/>
      <c r="G10" s="159"/>
      <c r="H10" s="162"/>
      <c r="I10" s="162"/>
      <c r="J10" s="162"/>
      <c r="K10" s="162"/>
      <c r="L10" s="162"/>
      <c r="M10" s="17"/>
      <c r="N10" s="7"/>
    </row>
    <row r="11" ht="24.75" customHeight="1">
      <c r="A11" s="72"/>
      <c r="B11" s="72"/>
      <c r="C11" s="72"/>
      <c r="D11" s="72"/>
      <c r="E11" s="72"/>
      <c r="F11" s="72"/>
      <c r="G11" s="72"/>
      <c r="H11" s="164"/>
      <c r="I11" s="164"/>
      <c r="J11" s="164"/>
      <c r="K11" s="164"/>
      <c r="L11" s="164"/>
      <c r="M11" s="7"/>
      <c r="N11" s="7"/>
    </row>
    <row r="12" ht="17" customHeight="1">
      <c r="A12" t="s" s="227">
        <v>56</v>
      </c>
      <c r="B12" s="228"/>
      <c r="C12" s="229"/>
      <c r="D12" s="230"/>
      <c r="E12" s="230"/>
      <c r="F12" s="230"/>
      <c r="G12" s="230"/>
      <c r="H12" s="230"/>
      <c r="I12" s="230"/>
      <c r="J12" s="230"/>
      <c r="K12" s="230"/>
      <c r="L12" s="231"/>
      <c r="M12" s="77"/>
      <c r="N12" s="7"/>
    </row>
    <row r="13" ht="18" customHeight="1">
      <c r="A13" s="232"/>
      <c r="B13" s="233"/>
      <c r="C13" s="234"/>
      <c r="D13" s="235"/>
      <c r="E13" s="235"/>
      <c r="F13" s="235"/>
      <c r="G13" s="235"/>
      <c r="H13" s="235"/>
      <c r="I13" s="235"/>
      <c r="J13" s="235"/>
      <c r="K13" s="235"/>
      <c r="L13" s="236"/>
      <c r="M13" s="77"/>
      <c r="N13" s="7"/>
    </row>
    <row r="14" ht="63" customHeight="1">
      <c r="A14" s="237"/>
      <c r="B14" s="238"/>
      <c r="C14" s="239"/>
      <c r="D14" s="240"/>
      <c r="E14" s="240"/>
      <c r="F14" s="240"/>
      <c r="G14" s="240"/>
      <c r="H14" s="240"/>
      <c r="I14" s="240"/>
      <c r="J14" s="240"/>
      <c r="K14" s="235"/>
      <c r="L14" s="241"/>
      <c r="M14" s="77"/>
      <c r="N14" s="7"/>
    </row>
    <row r="15" ht="18" customHeight="1">
      <c r="A15" t="s" s="242">
        <v>57</v>
      </c>
      <c r="B15" s="243"/>
      <c r="C15" s="243"/>
      <c r="D15" s="244"/>
      <c r="E15" s="245"/>
      <c r="F15" s="245"/>
      <c r="G15" s="245"/>
      <c r="H15" s="245"/>
      <c r="I15" s="245"/>
      <c r="J15" s="245"/>
      <c r="K15" s="246"/>
      <c r="L15" s="247"/>
      <c r="M15" s="77"/>
      <c r="N15" s="7"/>
    </row>
    <row r="16" ht="24" customHeight="1">
      <c r="A16" t="s" s="248">
        <v>58</v>
      </c>
      <c r="B16" s="29"/>
      <c r="C16" s="29"/>
      <c r="D16" s="29"/>
      <c r="E16" s="29"/>
      <c r="F16" s="29"/>
      <c r="G16" s="29"/>
      <c r="H16" s="29"/>
      <c r="I16" s="29"/>
      <c r="J16" s="29"/>
      <c r="K16" s="243"/>
      <c r="L16" s="29"/>
      <c r="M16" s="7"/>
      <c r="N16" s="7"/>
    </row>
    <row r="17" ht="15" customHeight="1">
      <c r="A17" s="7"/>
      <c r="B17" s="72"/>
      <c r="C17" s="72"/>
      <c r="D17" s="72"/>
      <c r="E17" s="72"/>
      <c r="F17" s="72"/>
      <c r="G17" s="180"/>
      <c r="H17" t="s" s="249">
        <v>59</v>
      </c>
      <c r="I17" s="145"/>
      <c r="J17" s="180"/>
      <c r="K17" t="s" s="172">
        <v>39</v>
      </c>
      <c r="L17" s="77"/>
      <c r="M17" s="7"/>
      <c r="N17" s="7"/>
    </row>
    <row r="18" ht="15" customHeight="1">
      <c r="A18" s="180"/>
      <c r="B18" t="s" s="250">
        <v>60</v>
      </c>
      <c r="C18" s="251"/>
      <c r="D18" s="252"/>
      <c r="E18" s="253"/>
      <c r="F18" s="254">
        <v>1.3</v>
      </c>
      <c r="G18" s="255"/>
      <c r="H18" s="253"/>
      <c r="I18" s="77"/>
      <c r="J18" s="180"/>
      <c r="K18" s="254">
        <f>F18*H18</f>
        <v>0</v>
      </c>
      <c r="L18" s="77"/>
      <c r="M18" s="7"/>
      <c r="N18" s="7"/>
    </row>
    <row r="19" ht="15" customHeight="1">
      <c r="A19" s="180"/>
      <c r="B19" t="s" s="250">
        <v>61</v>
      </c>
      <c r="C19" s="251"/>
      <c r="D19" s="252"/>
      <c r="E19" s="253"/>
      <c r="F19" s="254">
        <v>0.9</v>
      </c>
      <c r="G19" s="255"/>
      <c r="H19" s="253"/>
      <c r="I19" s="77"/>
      <c r="J19" s="180"/>
      <c r="K19" s="254">
        <f>F19*H19</f>
        <v>0</v>
      </c>
      <c r="L19" s="77"/>
      <c r="M19" s="7"/>
      <c r="N19" s="7"/>
    </row>
    <row r="20" ht="15" customHeight="1">
      <c r="A20" s="180"/>
      <c r="B20" t="s" s="250">
        <v>62</v>
      </c>
      <c r="C20" s="251"/>
      <c r="D20" s="252"/>
      <c r="E20" s="253"/>
      <c r="F20" s="254">
        <v>0.4</v>
      </c>
      <c r="G20" s="255"/>
      <c r="H20" s="253"/>
      <c r="I20" s="77"/>
      <c r="J20" s="180"/>
      <c r="K20" s="254">
        <f>F20*H20</f>
        <v>0</v>
      </c>
      <c r="L20" s="77"/>
      <c r="M20" s="7"/>
      <c r="N20" s="7"/>
    </row>
    <row r="21" ht="15" customHeight="1">
      <c r="A21" s="180"/>
      <c r="B21" t="s" s="250">
        <v>63</v>
      </c>
      <c r="C21" s="251"/>
      <c r="D21" s="252"/>
      <c r="E21" s="253"/>
      <c r="F21" s="254">
        <v>0</v>
      </c>
      <c r="G21" s="255"/>
      <c r="H21" s="256"/>
      <c r="I21" s="77"/>
      <c r="J21" s="180"/>
      <c r="K21" s="254">
        <f>F21*H21</f>
        <v>0</v>
      </c>
      <c r="L21" s="77"/>
      <c r="M21" s="7"/>
      <c r="N21" s="7"/>
    </row>
    <row r="22" ht="14" customHeight="1">
      <c r="A22" s="180"/>
      <c r="B22" t="s" s="257">
        <v>64</v>
      </c>
      <c r="C22" s="243"/>
      <c r="D22" s="244"/>
      <c r="E22" s="258">
        <f>SUM(E18:E21)</f>
        <v>0</v>
      </c>
      <c r="F22" s="259"/>
      <c r="G22" s="32"/>
      <c r="H22" s="31"/>
      <c r="I22" s="32"/>
      <c r="J22" s="32"/>
      <c r="K22" s="260"/>
      <c r="L22" s="7"/>
      <c r="M22" s="7"/>
      <c r="N22" s="7"/>
    </row>
    <row r="23" ht="21" customHeight="1">
      <c r="A23" s="7"/>
      <c r="B23" s="29"/>
      <c r="C23" s="29"/>
      <c r="D23" s="29"/>
      <c r="E23" s="29"/>
      <c r="F23" s="128"/>
      <c r="G23" t="s" s="261">
        <v>65</v>
      </c>
      <c r="H23" s="118"/>
      <c r="I23" s="118"/>
      <c r="J23" s="262"/>
      <c r="K23" s="121">
        <f>IF(SUM(K18:K21)&gt;10,10,SUM(K18:K21))</f>
        <v>0</v>
      </c>
      <c r="L23" s="263">
        <v>0.3</v>
      </c>
      <c r="M23" s="7"/>
      <c r="N23" s="7"/>
    </row>
    <row r="24" ht="21" customHeight="1">
      <c r="A24" s="7"/>
      <c r="B24" s="7"/>
      <c r="C24" s="7"/>
      <c r="D24" s="7"/>
      <c r="E24" s="7"/>
      <c r="F24" s="7"/>
      <c r="G24" s="264"/>
      <c r="H24" s="70"/>
      <c r="I24" s="70"/>
      <c r="J24" s="265"/>
      <c r="K24" s="266"/>
      <c r="L24" s="267"/>
      <c r="M24" s="7"/>
      <c r="N24" s="7"/>
    </row>
    <row r="25" ht="23.25" customHeight="1">
      <c r="A25" t="s" s="268">
        <v>66</v>
      </c>
      <c r="B25" s="7"/>
      <c r="C25" s="7"/>
      <c r="D25" s="7"/>
      <c r="E25" s="12"/>
      <c r="F25" s="7"/>
      <c r="G25" s="7"/>
      <c r="H25" s="12"/>
      <c r="I25" s="7"/>
      <c r="J25" s="7"/>
      <c r="K25" s="7"/>
      <c r="L25" s="7"/>
      <c r="M25" s="7"/>
      <c r="N25" s="7"/>
    </row>
    <row r="26" ht="13.5" customHeight="1">
      <c r="A26" s="7"/>
      <c r="B26" t="s" s="269">
        <v>67</v>
      </c>
      <c r="C26" s="72"/>
      <c r="D26" s="14"/>
      <c r="E26" s="270"/>
      <c r="F26" s="271"/>
      <c r="G26" s="14"/>
      <c r="H26" s="272"/>
      <c r="I26" s="273"/>
      <c r="J26" s="274"/>
      <c r="K26" s="275"/>
      <c r="L26" s="7"/>
      <c r="M26" s="7"/>
      <c r="N26" s="7"/>
    </row>
    <row r="27" ht="15" customHeight="1">
      <c r="A27" s="180"/>
      <c r="B27" t="s" s="242">
        <v>68</v>
      </c>
      <c r="C27" s="276"/>
      <c r="D27" s="252"/>
      <c r="E27" s="253"/>
      <c r="F27" t="s" s="242">
        <v>69</v>
      </c>
      <c r="G27" s="252"/>
      <c r="H27" s="277">
        <f>E22</f>
        <v>0</v>
      </c>
      <c r="I27" s="254">
        <f>_xlfn.IFERROR(IF(ROUND(E27/H27,3)&gt;10,10,ROUND(E27/H27,3)),10)</f>
        <v>10</v>
      </c>
      <c r="J27" s="278"/>
      <c r="K27" s="254">
        <f>10-I27</f>
        <v>0</v>
      </c>
      <c r="L27" s="77"/>
      <c r="M27" s="7"/>
      <c r="N27" s="7"/>
    </row>
    <row r="28" ht="8.25" customHeight="1">
      <c r="A28" s="7"/>
      <c r="B28" s="29"/>
      <c r="C28" s="29"/>
      <c r="D28" s="279"/>
      <c r="E28" s="280"/>
      <c r="F28" s="218"/>
      <c r="G28" s="279"/>
      <c r="H28" s="281"/>
      <c r="I28" s="282"/>
      <c r="J28" s="274"/>
      <c r="K28" s="283"/>
      <c r="L28" s="7"/>
      <c r="M28" s="7"/>
      <c r="N28" s="7"/>
    </row>
    <row r="29" ht="12" customHeight="1">
      <c r="A29" s="7"/>
      <c r="B29" s="7"/>
      <c r="C29" s="7"/>
      <c r="D29" s="284"/>
      <c r="E29" s="270"/>
      <c r="F29" s="271"/>
      <c r="G29" s="14"/>
      <c r="H29" s="270"/>
      <c r="I29" s="273"/>
      <c r="J29" s="285"/>
      <c r="K29" s="286"/>
      <c r="L29" s="7"/>
      <c r="M29" s="7"/>
      <c r="N29" s="7"/>
    </row>
    <row r="30" ht="15" customHeight="1">
      <c r="A30" s="7"/>
      <c r="B30" s="7"/>
      <c r="C30" s="7"/>
      <c r="D30" s="180"/>
      <c r="E30" t="s" s="287">
        <v>57</v>
      </c>
      <c r="F30" s="243"/>
      <c r="G30" s="288"/>
      <c r="H30" s="288"/>
      <c r="I30" s="288"/>
      <c r="J30" s="289"/>
      <c r="K30" s="254">
        <f>E15+F15+G15+H15+I15+J15</f>
        <v>0</v>
      </c>
      <c r="L30" s="77"/>
      <c r="M30" s="7"/>
      <c r="N30" s="7"/>
    </row>
    <row r="31" ht="8" customHeight="1">
      <c r="A31" s="7"/>
      <c r="B31" s="7"/>
      <c r="C31" s="7"/>
      <c r="D31" s="284"/>
      <c r="E31" s="280"/>
      <c r="F31" s="218"/>
      <c r="G31" s="60"/>
      <c r="H31" s="290"/>
      <c r="I31" s="291"/>
      <c r="J31" s="31"/>
      <c r="K31" s="31"/>
      <c r="L31" s="292"/>
      <c r="M31" s="7"/>
      <c r="N31" s="7"/>
    </row>
    <row r="32" ht="20.25" customHeight="1">
      <c r="A32" s="7"/>
      <c r="B32" s="7"/>
      <c r="C32" s="7"/>
      <c r="D32" s="7"/>
      <c r="E32" s="195"/>
      <c r="F32" s="128"/>
      <c r="G32" t="s" s="261">
        <v>70</v>
      </c>
      <c r="H32" s="118"/>
      <c r="I32" s="118"/>
      <c r="J32" s="293"/>
      <c r="K32" s="121">
        <f>K27-K30</f>
        <v>0</v>
      </c>
      <c r="L32" s="263">
        <v>0.7</v>
      </c>
      <c r="M32" s="7"/>
      <c r="N32" s="7"/>
    </row>
    <row r="33" ht="11.25" customHeight="1">
      <c r="A33" s="7"/>
      <c r="B33" s="7"/>
      <c r="C33" s="7"/>
      <c r="D33" s="7"/>
      <c r="E33" s="7"/>
      <c r="F33" s="7"/>
      <c r="G33" s="70"/>
      <c r="H33" s="70"/>
      <c r="I33" s="118"/>
      <c r="J33" s="118"/>
      <c r="K33" s="118"/>
      <c r="L33" s="32"/>
      <c r="M33" s="7"/>
      <c r="N33" s="7"/>
    </row>
    <row r="34" ht="24" customHeight="1">
      <c r="A34" s="7"/>
      <c r="B34" s="7"/>
      <c r="C34" s="7"/>
      <c r="D34" s="7"/>
      <c r="E34" s="7"/>
      <c r="F34" s="7"/>
      <c r="G34" s="7"/>
      <c r="H34" s="128"/>
      <c r="I34" t="s" s="294">
        <v>71</v>
      </c>
      <c r="J34" s="295"/>
      <c r="K34" s="296"/>
      <c r="L34" s="297">
        <f>ROUND(K23*0.3,3)+ROUND(K32*0.7,3)</f>
        <v>0</v>
      </c>
      <c r="M34" s="58"/>
      <c r="N34" s="7"/>
    </row>
    <row r="35" ht="13" customHeight="1">
      <c r="A35" s="7"/>
      <c r="B35" s="7"/>
      <c r="C35" s="7"/>
      <c r="D35" s="7"/>
      <c r="E35" s="7"/>
      <c r="F35" s="7"/>
      <c r="G35" s="7"/>
      <c r="H35" s="7"/>
      <c r="I35" s="70"/>
      <c r="J35" s="70"/>
      <c r="K35" s="70"/>
      <c r="L35" s="70"/>
      <c r="M35" s="7"/>
      <c r="N35" s="7"/>
    </row>
    <row r="36" ht="13" customHeight="1">
      <c r="A36" s="7"/>
      <c r="B36" s="7"/>
      <c r="C36" s="7"/>
      <c r="D36" s="7"/>
      <c r="E36" s="7"/>
      <c r="F36" s="7"/>
      <c r="G36" s="7"/>
      <c r="H36" s="7"/>
      <c r="I36" s="7"/>
      <c r="J36" s="7"/>
      <c r="K36" s="7"/>
      <c r="L36" s="7"/>
      <c r="M36" s="7"/>
      <c r="N36" s="7"/>
    </row>
    <row r="37" ht="21" customHeight="1">
      <c r="A37" s="7"/>
      <c r="B37" s="12"/>
      <c r="C37" s="12"/>
      <c r="D37" s="12"/>
      <c r="E37" s="12"/>
      <c r="F37" s="12"/>
      <c r="G37" s="7"/>
      <c r="H37" s="12"/>
      <c r="I37" s="12"/>
      <c r="J37" s="12"/>
      <c r="K37" s="12"/>
      <c r="L37" s="12"/>
      <c r="M37" s="7"/>
      <c r="N37" s="7"/>
    </row>
    <row r="38" ht="21.5" customHeight="1">
      <c r="A38" t="s" s="133">
        <v>34</v>
      </c>
      <c r="B38" s="134"/>
      <c r="C38" s="134"/>
      <c r="D38" s="134"/>
      <c r="E38" s="134"/>
      <c r="F38" s="20"/>
      <c r="G38" t="s" s="298">
        <v>35</v>
      </c>
      <c r="H38" s="135"/>
      <c r="I38" s="136"/>
      <c r="J38" s="135"/>
      <c r="K38" s="135"/>
      <c r="L38" s="135"/>
      <c r="M38" s="17"/>
      <c r="N38" s="7"/>
    </row>
    <row r="39" ht="17" customHeight="1">
      <c r="A39" s="29"/>
      <c r="B39" s="29"/>
      <c r="C39" s="29"/>
      <c r="D39" s="29"/>
      <c r="E39" s="29"/>
      <c r="F39" s="29"/>
      <c r="G39" s="29"/>
      <c r="H39" s="29"/>
      <c r="I39" s="29"/>
      <c r="J39" s="29"/>
      <c r="K39" s="29"/>
      <c r="L39" s="29"/>
      <c r="M39" s="7"/>
      <c r="N39" s="7"/>
    </row>
  </sheetData>
  <mergeCells count="8">
    <mergeCell ref="A12:B14"/>
    <mergeCell ref="C12:L14"/>
    <mergeCell ref="G30:J30"/>
    <mergeCell ref="J2:K2"/>
    <mergeCell ref="C3:F3"/>
    <mergeCell ref="J3:M3"/>
    <mergeCell ref="C4:F4"/>
    <mergeCell ref="J4:M4"/>
  </mergeCells>
  <pageMargins left="0.787402" right="0.15748" top="0.984252" bottom="0.393701" header="0.683071" footer="0.19685"/>
  <pageSetup firstPageNumber="1" fitToHeight="1" fitToWidth="1" scale="90" useFirstPageNumber="0" orientation="portrait" pageOrder="downThenOver"/>
  <headerFooter>
    <oddHeader>&amp;R&amp;"Verdana,Bold"&amp;12&amp;K000000JUDGE B</oddHeader>
    <oddFooter>&amp;C&amp;"Helvetica Neue,Regular"&amp;12&amp;K000000&amp;P</oddFooter>
  </headerFooter>
  <drawing r:id="rId1"/>
</worksheet>
</file>

<file path=xl/worksheets/sheet7.xml><?xml version="1.0" encoding="utf-8"?>
<worksheet xmlns:r="http://schemas.openxmlformats.org/officeDocument/2006/relationships" xmlns="http://schemas.openxmlformats.org/spreadsheetml/2006/main">
  <sheetPr>
    <pageSetUpPr fitToPage="1"/>
  </sheetPr>
  <dimension ref="A1:P28"/>
  <sheetViews>
    <sheetView workbookViewId="0" showGridLines="0" defaultGridColor="1"/>
  </sheetViews>
  <sheetFormatPr defaultColWidth="9.16667" defaultRowHeight="13" customHeight="1" outlineLevelRow="0" outlineLevelCol="0"/>
  <cols>
    <col min="1" max="1" width="5.67188" style="299" customWidth="1"/>
    <col min="2" max="3" width="9.17188" style="299" customWidth="1"/>
    <col min="4" max="4" width="2.67188" style="299" customWidth="1"/>
    <col min="5" max="6" width="7.35156" style="299" customWidth="1"/>
    <col min="7" max="7" width="7" style="299" customWidth="1"/>
    <col min="8" max="8" width="12.3516" style="299" customWidth="1"/>
    <col min="9" max="10" width="7.35156" style="299" customWidth="1"/>
    <col min="11" max="11" width="10.6719" style="299" customWidth="1"/>
    <col min="12" max="16" width="9.17188" style="299" customWidth="1"/>
    <col min="17" max="16384" width="9.17188" style="299" customWidth="1"/>
  </cols>
  <sheetData>
    <row r="1" ht="24" customHeight="1">
      <c r="A1" s="7"/>
      <c r="B1" s="7"/>
      <c r="C1" s="7"/>
      <c r="D1" s="7"/>
      <c r="E1" s="7"/>
      <c r="F1" s="7"/>
      <c r="G1" s="7"/>
      <c r="H1" s="7"/>
      <c r="I1" s="7"/>
      <c r="J1" s="7"/>
      <c r="K1" s="7"/>
      <c r="L1" s="7"/>
      <c r="M1" s="7"/>
      <c r="N1" s="7"/>
      <c r="O1" s="7"/>
      <c r="P1" s="7"/>
    </row>
    <row r="2" ht="21.75" customHeight="1">
      <c r="A2" s="26"/>
      <c r="B2" s="7"/>
      <c r="C2" s="12"/>
      <c r="D2" s="12"/>
      <c r="E2" s="12"/>
      <c r="F2" s="12"/>
      <c r="G2" s="12"/>
      <c r="H2" s="7"/>
      <c r="I2" s="147"/>
      <c r="J2" s="34"/>
      <c r="K2" s="34"/>
      <c r="L2" s="148"/>
      <c r="M2" s="7"/>
      <c r="N2" s="7"/>
      <c r="O2" s="7"/>
      <c r="P2" s="7"/>
    </row>
    <row r="3" ht="24" customHeight="1">
      <c r="A3" t="s" s="13">
        <v>6</v>
      </c>
      <c r="B3" s="14"/>
      <c r="C3" s="300"/>
      <c r="D3" s="300"/>
      <c r="E3" s="300"/>
      <c r="F3" s="300"/>
      <c r="G3" s="16"/>
      <c r="H3" s="17"/>
      <c r="I3" s="7"/>
      <c r="J3" t="s" s="150">
        <v>54</v>
      </c>
      <c r="K3" s="147"/>
      <c r="L3" s="147"/>
      <c r="M3" s="26"/>
      <c r="N3" s="26"/>
      <c r="O3" s="7"/>
      <c r="P3" s="7"/>
    </row>
    <row r="4" ht="24" customHeight="1">
      <c r="A4" t="s" s="22">
        <v>8</v>
      </c>
      <c r="B4" s="23"/>
      <c r="C4" s="24"/>
      <c r="D4" s="24"/>
      <c r="E4" s="24"/>
      <c r="F4" s="24"/>
      <c r="G4" s="25"/>
      <c r="H4" s="210"/>
      <c r="I4" s="7"/>
      <c r="J4" t="s" s="150">
        <v>55</v>
      </c>
      <c r="K4" s="147"/>
      <c r="L4" s="147"/>
      <c r="M4" s="26"/>
      <c r="N4" s="26"/>
      <c r="O4" s="7"/>
      <c r="P4" s="7"/>
    </row>
    <row r="5" ht="8" customHeight="1">
      <c r="A5" s="301"/>
      <c r="B5" s="31"/>
      <c r="C5" s="302"/>
      <c r="D5" s="302"/>
      <c r="E5" s="302"/>
      <c r="F5" s="302"/>
      <c r="G5" s="303"/>
      <c r="H5" s="152"/>
      <c r="I5" s="304"/>
      <c r="J5" s="305"/>
      <c r="K5" s="305"/>
      <c r="L5" s="26"/>
      <c r="M5" s="26"/>
      <c r="N5" s="7"/>
      <c r="O5" s="7"/>
      <c r="P5" s="7"/>
    </row>
    <row r="6" ht="23" customHeight="1">
      <c r="A6" t="s" s="36">
        <v>9</v>
      </c>
      <c r="B6" s="37"/>
      <c r="C6" s="38"/>
      <c r="D6" s="38"/>
      <c r="E6" s="38"/>
      <c r="F6" s="39"/>
      <c r="G6" t="s" s="40">
        <v>10</v>
      </c>
      <c r="H6" s="41"/>
      <c r="I6" t="s" s="42">
        <v>11</v>
      </c>
      <c r="J6" s="155"/>
      <c r="K6" s="44"/>
      <c r="L6" s="58"/>
      <c r="M6" s="7"/>
      <c r="N6" s="7"/>
      <c r="O6" s="7"/>
      <c r="P6" s="7"/>
    </row>
    <row r="7" ht="23" customHeight="1">
      <c r="A7" t="s" s="47">
        <v>12</v>
      </c>
      <c r="B7" s="23"/>
      <c r="C7" s="48"/>
      <c r="D7" s="48"/>
      <c r="E7" s="48"/>
      <c r="F7" s="49"/>
      <c r="G7" s="50"/>
      <c r="H7" s="51"/>
      <c r="I7" s="51"/>
      <c r="J7" s="51"/>
      <c r="K7" s="52"/>
      <c r="L7" s="58"/>
      <c r="M7" s="7"/>
      <c r="N7" s="306"/>
      <c r="O7" s="7"/>
      <c r="P7" s="7"/>
    </row>
    <row r="8" ht="23" customHeight="1">
      <c r="A8" t="s" s="47">
        <v>13</v>
      </c>
      <c r="B8" s="23"/>
      <c r="C8" s="48"/>
      <c r="D8" s="48"/>
      <c r="E8" s="48"/>
      <c r="F8" s="49"/>
      <c r="G8" t="s" s="53">
        <v>10</v>
      </c>
      <c r="H8" s="54"/>
      <c r="I8" t="s" s="55">
        <v>11</v>
      </c>
      <c r="J8" s="156"/>
      <c r="K8" s="57"/>
      <c r="L8" s="58"/>
      <c r="M8" s="7"/>
      <c r="N8" s="306"/>
      <c r="O8" s="7"/>
      <c r="P8" s="7"/>
    </row>
    <row r="9" ht="23" customHeight="1">
      <c r="A9" t="s" s="59">
        <v>14</v>
      </c>
      <c r="B9" s="60"/>
      <c r="C9" s="61"/>
      <c r="D9" s="61"/>
      <c r="E9" s="61"/>
      <c r="F9" s="62"/>
      <c r="G9" t="s" s="63">
        <v>10</v>
      </c>
      <c r="H9" s="64"/>
      <c r="I9" t="s" s="65">
        <v>11</v>
      </c>
      <c r="J9" s="157"/>
      <c r="K9" s="67"/>
      <c r="L9" s="58"/>
      <c r="M9" s="7"/>
      <c r="N9" s="306"/>
      <c r="O9" s="7"/>
      <c r="P9" s="7"/>
    </row>
    <row r="10" ht="17" customHeight="1">
      <c r="A10" s="70"/>
      <c r="B10" s="70"/>
      <c r="C10" s="70"/>
      <c r="D10" s="70"/>
      <c r="E10" s="70"/>
      <c r="F10" s="159"/>
      <c r="G10" s="162"/>
      <c r="H10" s="162"/>
      <c r="I10" s="162"/>
      <c r="J10" s="307"/>
      <c r="K10" s="162"/>
      <c r="L10" s="17"/>
      <c r="M10" s="7"/>
      <c r="N10" s="7"/>
      <c r="O10" s="7"/>
      <c r="P10" s="7"/>
    </row>
    <row r="11" ht="24.75" customHeight="1">
      <c r="A11" s="32"/>
      <c r="B11" s="32"/>
      <c r="C11" s="32"/>
      <c r="D11" s="32"/>
      <c r="E11" s="32"/>
      <c r="F11" s="32"/>
      <c r="G11" s="308"/>
      <c r="H11" s="308"/>
      <c r="I11" s="309"/>
      <c r="J11" t="s" s="310">
        <v>73</v>
      </c>
      <c r="K11" s="311"/>
      <c r="L11" s="7"/>
      <c r="M11" s="7"/>
      <c r="N11" s="7"/>
      <c r="O11" s="7"/>
      <c r="P11" s="7"/>
    </row>
    <row r="12" ht="59.25" customHeight="1">
      <c r="A12" t="s" s="312">
        <v>74</v>
      </c>
      <c r="B12" t="s" s="313">
        <v>75</v>
      </c>
      <c r="C12" s="314"/>
      <c r="D12" s="314"/>
      <c r="E12" s="314"/>
      <c r="F12" s="314"/>
      <c r="G12" s="314"/>
      <c r="H12" s="315"/>
      <c r="I12" t="s" s="316">
        <v>76</v>
      </c>
      <c r="J12" s="317"/>
      <c r="K12" s="318">
        <f>J12*0.2</f>
        <v>0</v>
      </c>
      <c r="L12" s="58"/>
      <c r="M12" s="7"/>
      <c r="N12" s="7"/>
      <c r="O12" s="7"/>
      <c r="P12" s="7"/>
    </row>
    <row r="13" ht="73.5" customHeight="1">
      <c r="A13" s="319"/>
      <c r="B13" t="s" s="320">
        <v>77</v>
      </c>
      <c r="C13" s="321"/>
      <c r="D13" s="321"/>
      <c r="E13" s="321"/>
      <c r="F13" s="321"/>
      <c r="G13" s="321"/>
      <c r="H13" s="321"/>
      <c r="I13" t="s" s="322">
        <v>78</v>
      </c>
      <c r="J13" s="323"/>
      <c r="K13" s="324">
        <f>J13*0.15</f>
        <v>0</v>
      </c>
      <c r="L13" s="58"/>
      <c r="M13" s="7"/>
      <c r="N13" s="7"/>
      <c r="O13" s="7"/>
      <c r="P13" s="7"/>
    </row>
    <row r="14" ht="105" customHeight="1">
      <c r="A14" t="s" s="312">
        <v>79</v>
      </c>
      <c r="B14" t="s" s="325">
        <v>80</v>
      </c>
      <c r="C14" s="326"/>
      <c r="D14" s="326"/>
      <c r="E14" s="326"/>
      <c r="F14" s="326"/>
      <c r="G14" s="326"/>
      <c r="H14" s="326"/>
      <c r="I14" t="s" s="316">
        <v>81</v>
      </c>
      <c r="J14" s="317"/>
      <c r="K14" s="318">
        <f>J14*0.35</f>
        <v>0</v>
      </c>
      <c r="L14" s="58"/>
      <c r="M14" s="7"/>
      <c r="N14" s="7"/>
      <c r="O14" s="7"/>
      <c r="P14" s="7"/>
    </row>
    <row r="15" ht="88.5" customHeight="1">
      <c r="A15" s="319"/>
      <c r="B15" t="s" s="320">
        <v>82</v>
      </c>
      <c r="C15" s="321"/>
      <c r="D15" s="321"/>
      <c r="E15" s="321"/>
      <c r="F15" s="321"/>
      <c r="G15" s="321"/>
      <c r="H15" s="321"/>
      <c r="I15" t="s" s="322">
        <v>83</v>
      </c>
      <c r="J15" s="323"/>
      <c r="K15" s="324">
        <f>J15*0.3</f>
        <v>0</v>
      </c>
      <c r="L15" s="58"/>
      <c r="M15" s="7"/>
      <c r="N15" s="7"/>
      <c r="O15" s="7"/>
      <c r="P15" s="7"/>
    </row>
    <row r="16" ht="18" customHeight="1">
      <c r="A16" s="125"/>
      <c r="B16" s="125"/>
      <c r="C16" s="125"/>
      <c r="D16" s="125"/>
      <c r="E16" s="125"/>
      <c r="F16" s="125"/>
      <c r="G16" s="125"/>
      <c r="H16" s="125"/>
      <c r="I16" s="125"/>
      <c r="J16" s="327"/>
      <c r="K16" s="328">
        <f>SUM(K12:K15)</f>
        <v>0</v>
      </c>
      <c r="L16" s="77"/>
      <c r="M16" s="7"/>
      <c r="N16" s="7"/>
      <c r="O16" s="7"/>
      <c r="P16" s="7"/>
    </row>
    <row r="17" ht="8" customHeight="1">
      <c r="A17" s="329"/>
      <c r="B17" s="330"/>
      <c r="C17" s="330"/>
      <c r="D17" s="330"/>
      <c r="E17" s="330"/>
      <c r="F17" s="330"/>
      <c r="G17" s="330"/>
      <c r="H17" s="330"/>
      <c r="I17" s="330"/>
      <c r="J17" s="330"/>
      <c r="K17" s="331"/>
      <c r="L17" s="7"/>
      <c r="M17" s="7"/>
      <c r="N17" s="7"/>
      <c r="O17" s="7"/>
      <c r="P17" s="7"/>
    </row>
    <row r="18" ht="18" customHeight="1">
      <c r="A18" s="332"/>
      <c r="B18" t="s" s="242">
        <v>67</v>
      </c>
      <c r="C18" s="252"/>
      <c r="D18" s="333"/>
      <c r="E18" s="288"/>
      <c r="F18" s="288"/>
      <c r="G18" s="288"/>
      <c r="H18" s="288"/>
      <c r="I18" s="288"/>
      <c r="J18" s="289"/>
      <c r="K18" s="245"/>
      <c r="L18" s="77"/>
      <c r="M18" s="7"/>
      <c r="N18" s="7"/>
      <c r="O18" s="7"/>
      <c r="P18" s="7"/>
    </row>
    <row r="19" ht="8" customHeight="1">
      <c r="A19" s="7"/>
      <c r="B19" s="29"/>
      <c r="C19" s="29"/>
      <c r="D19" s="29"/>
      <c r="E19" s="29"/>
      <c r="F19" s="29"/>
      <c r="G19" s="29"/>
      <c r="H19" s="31"/>
      <c r="I19" s="31"/>
      <c r="J19" s="31"/>
      <c r="K19" s="334"/>
      <c r="L19" s="7"/>
      <c r="M19" s="7"/>
      <c r="N19" s="7"/>
      <c r="O19" s="7"/>
      <c r="P19" s="7"/>
    </row>
    <row r="20" ht="24" customHeight="1">
      <c r="A20" s="7"/>
      <c r="B20" s="7"/>
      <c r="C20" s="7"/>
      <c r="D20" s="7"/>
      <c r="E20" s="7"/>
      <c r="F20" s="7"/>
      <c r="G20" s="128"/>
      <c r="H20" t="s" s="294">
        <v>84</v>
      </c>
      <c r="I20" s="295"/>
      <c r="J20" s="296"/>
      <c r="K20" s="132">
        <f>SUM(K12:K15)-K18</f>
        <v>0</v>
      </c>
      <c r="L20" s="58"/>
      <c r="M20" s="7"/>
      <c r="N20" s="7"/>
      <c r="O20" s="7"/>
      <c r="P20" s="7"/>
    </row>
    <row r="21" ht="18.75" customHeight="1">
      <c r="A21" s="7"/>
      <c r="B21" s="7"/>
      <c r="C21" s="7"/>
      <c r="D21" s="7"/>
      <c r="E21" s="7"/>
      <c r="F21" s="7"/>
      <c r="G21" s="7"/>
      <c r="H21" s="70"/>
      <c r="I21" s="70"/>
      <c r="J21" s="70"/>
      <c r="K21" s="70"/>
      <c r="L21" s="7"/>
      <c r="M21" s="7"/>
      <c r="N21" s="7"/>
      <c r="O21" s="7"/>
      <c r="P21" s="7"/>
    </row>
    <row r="22" ht="18.75" customHeight="1">
      <c r="A22" s="7"/>
      <c r="B22" s="7"/>
      <c r="C22" s="7"/>
      <c r="D22" s="7"/>
      <c r="E22" s="7"/>
      <c r="F22" s="7"/>
      <c r="G22" s="7"/>
      <c r="H22" s="7"/>
      <c r="I22" s="7"/>
      <c r="J22" s="7"/>
      <c r="K22" s="7"/>
      <c r="L22" s="7"/>
      <c r="M22" s="7"/>
      <c r="N22" s="7"/>
      <c r="O22" s="7"/>
      <c r="P22" s="7"/>
    </row>
    <row r="23" ht="22.25" customHeight="1">
      <c r="A23" s="7"/>
      <c r="B23" s="12"/>
      <c r="C23" s="12"/>
      <c r="D23" s="12"/>
      <c r="E23" s="12"/>
      <c r="F23" s="12"/>
      <c r="G23" s="7"/>
      <c r="H23" s="7"/>
      <c r="I23" s="12"/>
      <c r="J23" s="12"/>
      <c r="K23" s="12"/>
      <c r="L23" s="12"/>
      <c r="M23" s="7"/>
      <c r="N23" s="7"/>
      <c r="O23" s="7"/>
      <c r="P23" s="7"/>
    </row>
    <row r="24" ht="21.5" customHeight="1">
      <c r="A24" t="s" s="133">
        <v>34</v>
      </c>
      <c r="B24" s="134"/>
      <c r="C24" s="134"/>
      <c r="D24" s="134"/>
      <c r="E24" s="134"/>
      <c r="F24" s="20"/>
      <c r="G24" s="17"/>
      <c r="H24" t="s" s="133">
        <v>35</v>
      </c>
      <c r="I24" s="136"/>
      <c r="J24" s="135"/>
      <c r="K24" s="135"/>
      <c r="L24" s="135"/>
      <c r="M24" s="17"/>
      <c r="N24" s="7"/>
      <c r="O24" s="7"/>
      <c r="P24" s="7"/>
    </row>
    <row r="25" ht="18" customHeight="1">
      <c r="A25" s="29"/>
      <c r="B25" s="29"/>
      <c r="C25" s="29"/>
      <c r="D25" s="29"/>
      <c r="E25" s="29"/>
      <c r="F25" s="29"/>
      <c r="G25" s="7"/>
      <c r="H25" s="29"/>
      <c r="I25" s="29"/>
      <c r="J25" s="29"/>
      <c r="K25" s="29"/>
      <c r="L25" s="29"/>
      <c r="M25" s="7"/>
      <c r="N25" s="7"/>
      <c r="O25" s="7"/>
      <c r="P25" s="7"/>
    </row>
    <row r="26" ht="18" customHeight="1">
      <c r="A26" s="7"/>
      <c r="B26" s="7"/>
      <c r="C26" s="7"/>
      <c r="D26" s="7"/>
      <c r="E26" s="7"/>
      <c r="F26" s="7"/>
      <c r="G26" s="7"/>
      <c r="H26" s="7"/>
      <c r="I26" s="7"/>
      <c r="J26" s="7"/>
      <c r="K26" s="12"/>
      <c r="L26" s="7"/>
      <c r="M26" s="7"/>
      <c r="N26" s="7"/>
      <c r="O26" s="7"/>
      <c r="P26" s="7"/>
    </row>
    <row r="27" ht="13" customHeight="1">
      <c r="A27" s="7"/>
      <c r="B27" s="7"/>
      <c r="C27" s="7"/>
      <c r="D27" s="7"/>
      <c r="E27" s="7"/>
      <c r="F27" s="138"/>
      <c r="G27" s="139"/>
      <c r="H27" s="139"/>
      <c r="I27" s="140"/>
      <c r="J27" s="205"/>
      <c r="K27" s="206"/>
      <c r="L27" s="17"/>
      <c r="M27" s="7"/>
      <c r="N27" s="7"/>
      <c r="O27" s="7"/>
      <c r="P27" s="7"/>
    </row>
    <row r="28" ht="13" customHeight="1">
      <c r="A28" s="7"/>
      <c r="B28" s="7"/>
      <c r="C28" s="7"/>
      <c r="D28" s="7"/>
      <c r="E28" s="7"/>
      <c r="F28" s="138"/>
      <c r="G28" s="139"/>
      <c r="H28" s="139"/>
      <c r="I28" s="140"/>
      <c r="J28" s="205"/>
      <c r="K28" s="335"/>
      <c r="L28" s="17"/>
      <c r="M28" s="7"/>
      <c r="N28" s="7"/>
      <c r="O28" s="7"/>
      <c r="P28" s="7"/>
    </row>
  </sheetData>
  <mergeCells count="11">
    <mergeCell ref="A14:A15"/>
    <mergeCell ref="B14:H14"/>
    <mergeCell ref="B15:H15"/>
    <mergeCell ref="D18:J18"/>
    <mergeCell ref="J2:K2"/>
    <mergeCell ref="J3:L3"/>
    <mergeCell ref="J4:L4"/>
    <mergeCell ref="G7:K7"/>
    <mergeCell ref="A12:A13"/>
    <mergeCell ref="B12:H12"/>
    <mergeCell ref="B13:H13"/>
  </mergeCells>
  <pageMargins left="0.7" right="0.7" top="0.75" bottom="0.75" header="0.5" footer="0.3"/>
  <pageSetup firstPageNumber="1" fitToHeight="1" fitToWidth="1" scale="86" useFirstPageNumber="0" orientation="portrait" pageOrder="downThenOver"/>
  <headerFooter>
    <oddHeader>&amp;R&amp;"Verdana,Bold"&amp;12&amp;K000000JUDGE C </oddHeader>
    <oddFooter>&amp;C&amp;"Helvetica Neue,Regular"&amp;12&amp;K000000&amp;P</oddFooter>
  </headerFooter>
  <drawing r:id="rId1"/>
</worksheet>
</file>

<file path=xl/worksheets/sheet8.xml><?xml version="1.0" encoding="utf-8"?>
<worksheet xmlns:r="http://schemas.openxmlformats.org/officeDocument/2006/relationships" xmlns="http://schemas.openxmlformats.org/spreadsheetml/2006/main">
  <sheetPr>
    <pageSetUpPr fitToPage="1"/>
  </sheetPr>
  <dimension ref="A1:P28"/>
  <sheetViews>
    <sheetView workbookViewId="0" showGridLines="0" defaultGridColor="1"/>
  </sheetViews>
  <sheetFormatPr defaultColWidth="7" defaultRowHeight="13" customHeight="1" outlineLevelRow="0" outlineLevelCol="0"/>
  <cols>
    <col min="1" max="1" width="5.67188" style="336" customWidth="1"/>
    <col min="2" max="2" width="2.17188" style="336" customWidth="1"/>
    <col min="3" max="6" width="9.35156" style="336" customWidth="1"/>
    <col min="7" max="7" width="10.3516" style="336" customWidth="1"/>
    <col min="8" max="8" width="9.35156" style="336" customWidth="1"/>
    <col min="9" max="9" width="1.35156" style="336" customWidth="1"/>
    <col min="10" max="10" width="10.8516" style="336" customWidth="1"/>
    <col min="11" max="11" width="10.5" style="336" customWidth="1"/>
    <col min="12" max="12" width="5.67188" style="336" customWidth="1"/>
    <col min="13" max="13" width="6.17188" style="336" customWidth="1"/>
    <col min="14" max="16" width="7" style="336" customWidth="1"/>
    <col min="17" max="16384" width="7" style="336" customWidth="1"/>
  </cols>
  <sheetData>
    <row r="1" ht="10" customHeight="1">
      <c r="A1" s="7"/>
      <c r="B1" s="7"/>
      <c r="C1" s="7"/>
      <c r="D1" s="7"/>
      <c r="E1" s="7"/>
      <c r="F1" s="7"/>
      <c r="G1" s="7"/>
      <c r="H1" s="7"/>
      <c r="I1" s="7"/>
      <c r="J1" s="7"/>
      <c r="K1" s="7"/>
      <c r="L1" s="7"/>
      <c r="M1" s="7"/>
      <c r="N1" s="7"/>
      <c r="O1" s="7"/>
      <c r="P1" s="7"/>
    </row>
    <row r="2" ht="25" customHeight="1">
      <c r="A2" s="7"/>
      <c r="B2" s="7"/>
      <c r="C2" s="7"/>
      <c r="D2" s="7"/>
      <c r="E2" s="7"/>
      <c r="F2" s="7"/>
      <c r="G2" s="7"/>
      <c r="H2" s="7"/>
      <c r="I2" s="7"/>
      <c r="J2" s="7"/>
      <c r="K2" s="7"/>
      <c r="L2" s="7"/>
      <c r="M2" s="7"/>
      <c r="N2" s="7"/>
      <c r="O2" s="7"/>
      <c r="P2" s="7"/>
    </row>
    <row r="3" ht="24" customHeight="1">
      <c r="A3" s="8"/>
      <c r="B3" s="8"/>
      <c r="C3" s="9"/>
      <c r="D3" s="9"/>
      <c r="E3" s="9"/>
      <c r="F3" s="9"/>
      <c r="G3" s="9"/>
      <c r="H3" s="8"/>
      <c r="I3" s="8"/>
      <c r="J3" s="8"/>
      <c r="K3" s="10"/>
      <c r="L3" s="10"/>
      <c r="M3" s="11"/>
      <c r="N3" s="12"/>
      <c r="O3" s="7"/>
      <c r="P3" s="7"/>
    </row>
    <row r="4" ht="24" customHeight="1">
      <c r="A4" t="s" s="13">
        <v>6</v>
      </c>
      <c r="B4" s="14"/>
      <c r="C4" s="15"/>
      <c r="D4" s="15"/>
      <c r="E4" s="15"/>
      <c r="F4" s="15"/>
      <c r="G4" s="16"/>
      <c r="H4" s="17"/>
      <c r="I4" s="18"/>
      <c r="J4" t="s" s="19">
        <v>7</v>
      </c>
      <c r="K4" s="20"/>
      <c r="L4" s="20"/>
      <c r="M4" s="21"/>
      <c r="N4" s="21"/>
      <c r="O4" s="17"/>
      <c r="P4" s="7"/>
    </row>
    <row r="5" ht="24" customHeight="1">
      <c r="A5" t="s" s="22">
        <v>8</v>
      </c>
      <c r="B5" s="23"/>
      <c r="C5" s="24"/>
      <c r="D5" s="24"/>
      <c r="E5" s="24"/>
      <c r="F5" s="24"/>
      <c r="G5" s="25"/>
      <c r="H5" s="17"/>
      <c r="I5" s="26"/>
      <c r="J5" s="27"/>
      <c r="K5" s="27"/>
      <c r="L5" s="27"/>
      <c r="M5" s="28"/>
      <c r="N5" s="29"/>
      <c r="O5" s="7"/>
      <c r="P5" s="7"/>
    </row>
    <row r="6" ht="8" customHeight="1">
      <c r="A6" s="30"/>
      <c r="B6" s="31"/>
      <c r="C6" s="31"/>
      <c r="D6" s="31"/>
      <c r="E6" s="31"/>
      <c r="F6" s="31"/>
      <c r="G6" s="31"/>
      <c r="H6" s="32"/>
      <c r="I6" s="32"/>
      <c r="J6" s="32"/>
      <c r="K6" s="33"/>
      <c r="L6" s="34"/>
      <c r="M6" s="35"/>
      <c r="N6" s="7"/>
      <c r="O6" s="7"/>
      <c r="P6" s="7"/>
    </row>
    <row r="7" ht="23" customHeight="1">
      <c r="A7" t="s" s="36">
        <v>9</v>
      </c>
      <c r="B7" s="37"/>
      <c r="C7" s="38"/>
      <c r="D7" s="38"/>
      <c r="E7" s="38"/>
      <c r="F7" s="39"/>
      <c r="G7" t="s" s="40">
        <v>10</v>
      </c>
      <c r="H7" s="41"/>
      <c r="I7" t="s" s="42">
        <v>11</v>
      </c>
      <c r="J7" s="43"/>
      <c r="K7" s="44"/>
      <c r="L7" s="45"/>
      <c r="M7" s="46"/>
      <c r="N7" s="7"/>
      <c r="O7" s="7"/>
      <c r="P7" s="7"/>
    </row>
    <row r="8" ht="23" customHeight="1">
      <c r="A8" t="s" s="47">
        <v>12</v>
      </c>
      <c r="B8" s="23"/>
      <c r="C8" s="48"/>
      <c r="D8" s="48"/>
      <c r="E8" s="48"/>
      <c r="F8" s="49"/>
      <c r="G8" s="50"/>
      <c r="H8" s="51"/>
      <c r="I8" s="51"/>
      <c r="J8" s="51"/>
      <c r="K8" s="52"/>
      <c r="L8" s="45"/>
      <c r="M8" s="46"/>
      <c r="N8" s="7"/>
      <c r="O8" s="7"/>
      <c r="P8" s="7"/>
    </row>
    <row r="9" ht="23" customHeight="1">
      <c r="A9" t="s" s="47">
        <v>13</v>
      </c>
      <c r="B9" s="23"/>
      <c r="C9" s="48"/>
      <c r="D9" s="48"/>
      <c r="E9" s="48"/>
      <c r="F9" s="49"/>
      <c r="G9" t="s" s="53">
        <v>10</v>
      </c>
      <c r="H9" s="54"/>
      <c r="I9" t="s" s="55">
        <v>11</v>
      </c>
      <c r="J9" s="56"/>
      <c r="K9" s="57"/>
      <c r="L9" s="58"/>
      <c r="M9" s="7"/>
      <c r="N9" s="7"/>
      <c r="O9" s="7"/>
      <c r="P9" s="7"/>
    </row>
    <row r="10" ht="23" customHeight="1">
      <c r="A10" t="s" s="59">
        <v>14</v>
      </c>
      <c r="B10" s="60"/>
      <c r="C10" s="61"/>
      <c r="D10" s="61"/>
      <c r="E10" s="61"/>
      <c r="F10" s="62"/>
      <c r="G10" t="s" s="63">
        <v>10</v>
      </c>
      <c r="H10" s="64"/>
      <c r="I10" t="s" s="65">
        <v>11</v>
      </c>
      <c r="J10" s="66"/>
      <c r="K10" s="67"/>
      <c r="L10" s="68"/>
      <c r="M10" s="69"/>
      <c r="N10" s="7"/>
      <c r="O10" s="7"/>
      <c r="P10" s="7"/>
    </row>
    <row r="11" ht="17" customHeight="1">
      <c r="A11" s="70"/>
      <c r="B11" s="70"/>
      <c r="C11" s="70"/>
      <c r="D11" s="70"/>
      <c r="E11" s="70"/>
      <c r="F11" s="70"/>
      <c r="G11" s="70"/>
      <c r="H11" s="70"/>
      <c r="I11" s="70"/>
      <c r="J11" s="70"/>
      <c r="K11" s="71"/>
      <c r="L11" s="72"/>
      <c r="M11" s="72"/>
      <c r="N11" s="72"/>
      <c r="O11" s="72"/>
      <c r="P11" s="7"/>
    </row>
    <row r="12" ht="16" customHeight="1">
      <c r="A12" s="32"/>
      <c r="B12" s="32"/>
      <c r="C12" s="32"/>
      <c r="D12" s="32"/>
      <c r="E12" s="32"/>
      <c r="F12" s="32"/>
      <c r="G12" s="32"/>
      <c r="H12" s="32"/>
      <c r="I12" s="32"/>
      <c r="J12" s="73"/>
      <c r="K12" t="s" s="74">
        <v>15</v>
      </c>
      <c r="L12" s="75"/>
      <c r="M12" t="s" s="74">
        <v>16</v>
      </c>
      <c r="N12" s="76"/>
      <c r="O12" s="75"/>
      <c r="P12" s="77"/>
    </row>
    <row r="13" ht="219.5" customHeight="1">
      <c r="A13" t="s" s="78">
        <v>17</v>
      </c>
      <c r="B13" t="s" s="79">
        <v>18</v>
      </c>
      <c r="C13" s="80"/>
      <c r="D13" s="80"/>
      <c r="E13" s="80"/>
      <c r="F13" s="80"/>
      <c r="G13" s="80"/>
      <c r="H13" s="80"/>
      <c r="I13" s="81"/>
      <c r="J13" s="82"/>
      <c r="K13" s="83"/>
      <c r="L13" s="84"/>
      <c r="M13" t="s" s="85">
        <v>19</v>
      </c>
      <c r="N13" s="86">
        <f>SUM(C15+D15+E15+F15+G15+H15)/6</f>
        <v>0</v>
      </c>
      <c r="O13" s="87">
        <f>MAX(0,N13*0.6)</f>
        <v>0</v>
      </c>
      <c r="P13" s="58"/>
    </row>
    <row r="14" ht="22" customHeight="1">
      <c r="A14" s="88"/>
      <c r="B14" s="89"/>
      <c r="C14" t="s" s="90">
        <v>20</v>
      </c>
      <c r="D14" t="s" s="90">
        <v>21</v>
      </c>
      <c r="E14" t="s" s="90">
        <v>22</v>
      </c>
      <c r="F14" t="s" s="90">
        <v>23</v>
      </c>
      <c r="G14" t="s" s="90">
        <v>24</v>
      </c>
      <c r="H14" t="s" s="90">
        <v>25</v>
      </c>
      <c r="I14" s="91"/>
      <c r="J14" s="92"/>
      <c r="K14" s="93"/>
      <c r="L14" s="94"/>
      <c r="M14" s="95"/>
      <c r="N14" s="96"/>
      <c r="O14" s="97"/>
      <c r="P14" s="58"/>
    </row>
    <row r="15" ht="47.25" customHeight="1">
      <c r="A15" s="98"/>
      <c r="B15" s="99"/>
      <c r="C15" s="100"/>
      <c r="D15" s="100"/>
      <c r="E15" s="100"/>
      <c r="F15" s="100"/>
      <c r="G15" s="100"/>
      <c r="H15" s="100"/>
      <c r="I15" s="101"/>
      <c r="J15" s="102"/>
      <c r="K15" s="103"/>
      <c r="L15" s="104"/>
      <c r="M15" s="105"/>
      <c r="N15" s="106"/>
      <c r="O15" s="107"/>
      <c r="P15" s="58"/>
    </row>
    <row r="16" ht="126" customHeight="1">
      <c r="A16" t="s" s="78">
        <v>26</v>
      </c>
      <c r="B16" t="s" s="108">
        <v>27</v>
      </c>
      <c r="C16" s="80"/>
      <c r="D16" s="80"/>
      <c r="E16" s="80"/>
      <c r="F16" s="80"/>
      <c r="G16" s="80"/>
      <c r="H16" s="80"/>
      <c r="I16" s="80"/>
      <c r="J16" s="109"/>
      <c r="K16" s="110"/>
      <c r="L16" s="111"/>
      <c r="M16" t="s" s="112">
        <v>28</v>
      </c>
      <c r="N16" s="113"/>
      <c r="O16" s="87">
        <f>MAX(0,(N16-N17)*0.25)</f>
        <v>0</v>
      </c>
      <c r="P16" s="58"/>
    </row>
    <row r="17" ht="29.25" customHeight="1">
      <c r="A17" s="98"/>
      <c r="B17" t="s" s="114">
        <v>29</v>
      </c>
      <c r="C17" s="115"/>
      <c r="D17" s="116"/>
      <c r="E17" s="116"/>
      <c r="F17" s="116"/>
      <c r="G17" s="116"/>
      <c r="H17" s="116"/>
      <c r="I17" s="117"/>
      <c r="J17" s="31"/>
      <c r="K17" s="118"/>
      <c r="L17" s="119"/>
      <c r="M17" s="120"/>
      <c r="N17" s="121">
        <f>SUM(D17:H17)</f>
        <v>0</v>
      </c>
      <c r="O17" s="122"/>
      <c r="P17" s="58"/>
    </row>
    <row r="18" ht="129" customHeight="1">
      <c r="A18" t="s" s="78">
        <v>30</v>
      </c>
      <c r="B18" t="s" s="108">
        <v>31</v>
      </c>
      <c r="C18" s="80"/>
      <c r="D18" s="80"/>
      <c r="E18" s="80"/>
      <c r="F18" s="80"/>
      <c r="G18" s="80"/>
      <c r="H18" s="80"/>
      <c r="I18" s="80"/>
      <c r="J18" s="109"/>
      <c r="K18" s="123"/>
      <c r="L18" s="124"/>
      <c r="M18" t="s" s="112">
        <v>32</v>
      </c>
      <c r="N18" s="113"/>
      <c r="O18" s="87">
        <f>MAX(0,(N18-N19)*0.15)</f>
        <v>0</v>
      </c>
      <c r="P18" s="58"/>
    </row>
    <row r="19" ht="22.5" customHeight="1">
      <c r="A19" s="98"/>
      <c r="B19" t="s" s="114">
        <v>29</v>
      </c>
      <c r="C19" s="115"/>
      <c r="D19" s="116"/>
      <c r="E19" s="116"/>
      <c r="F19" s="116"/>
      <c r="G19" s="116"/>
      <c r="H19" s="116"/>
      <c r="I19" s="117"/>
      <c r="J19" s="31"/>
      <c r="K19" s="118"/>
      <c r="L19" s="119"/>
      <c r="M19" s="120"/>
      <c r="N19" s="121">
        <f>SUM(D19:H19)</f>
        <v>0</v>
      </c>
      <c r="O19" s="122"/>
      <c r="P19" s="58"/>
    </row>
    <row r="20" ht="17" customHeight="1">
      <c r="A20" s="125"/>
      <c r="B20" s="125"/>
      <c r="C20" s="125"/>
      <c r="D20" s="125"/>
      <c r="E20" s="125"/>
      <c r="F20" s="125"/>
      <c r="G20" s="125"/>
      <c r="H20" s="125"/>
      <c r="I20" s="125"/>
      <c r="J20" s="125"/>
      <c r="K20" s="126"/>
      <c r="L20" s="126"/>
      <c r="M20" s="127"/>
      <c r="N20" s="118"/>
      <c r="O20" s="118"/>
      <c r="P20" s="7"/>
    </row>
    <row r="21" ht="24" customHeight="1">
      <c r="A21" s="7"/>
      <c r="B21" s="7"/>
      <c r="C21" s="7"/>
      <c r="D21" s="7"/>
      <c r="E21" s="7"/>
      <c r="F21" s="7"/>
      <c r="G21" s="7"/>
      <c r="H21" s="7"/>
      <c r="I21" s="7"/>
      <c r="J21" s="128"/>
      <c r="K21" t="s" s="129">
        <v>33</v>
      </c>
      <c r="L21" s="130"/>
      <c r="M21" s="130"/>
      <c r="N21" s="131"/>
      <c r="O21" s="132">
        <f>SUM(O13:O18)</f>
        <v>0</v>
      </c>
      <c r="P21" s="58"/>
    </row>
    <row r="22" ht="18.75" customHeight="1">
      <c r="A22" s="7"/>
      <c r="B22" s="7"/>
      <c r="C22" s="7"/>
      <c r="D22" s="7"/>
      <c r="E22" s="7"/>
      <c r="F22" s="7"/>
      <c r="G22" s="7"/>
      <c r="H22" s="7"/>
      <c r="I22" s="7"/>
      <c r="J22" s="7"/>
      <c r="K22" s="70"/>
      <c r="L22" s="70"/>
      <c r="M22" s="70"/>
      <c r="N22" s="70"/>
      <c r="O22" s="70"/>
      <c r="P22" s="7"/>
    </row>
    <row r="23" ht="8.25" customHeight="1">
      <c r="A23" s="7"/>
      <c r="B23" s="12"/>
      <c r="C23" s="12"/>
      <c r="D23" s="12"/>
      <c r="E23" s="12"/>
      <c r="F23" s="12"/>
      <c r="G23" s="7"/>
      <c r="H23" s="7"/>
      <c r="I23" s="7"/>
      <c r="J23" s="7"/>
      <c r="K23" s="12"/>
      <c r="L23" s="12"/>
      <c r="M23" s="12"/>
      <c r="N23" s="12"/>
      <c r="O23" s="12"/>
      <c r="P23" s="12"/>
    </row>
    <row r="24" ht="21.5" customHeight="1">
      <c r="A24" t="s" s="133">
        <v>34</v>
      </c>
      <c r="B24" s="134"/>
      <c r="C24" s="134"/>
      <c r="D24" s="134"/>
      <c r="E24" s="134"/>
      <c r="F24" s="20"/>
      <c r="G24" s="17"/>
      <c r="H24" s="7"/>
      <c r="I24" s="7"/>
      <c r="J24" t="s" s="133">
        <v>35</v>
      </c>
      <c r="K24" s="135"/>
      <c r="L24" s="136"/>
      <c r="M24" s="135"/>
      <c r="N24" s="135"/>
      <c r="O24" s="136"/>
      <c r="P24" s="137"/>
    </row>
    <row r="25" ht="18" customHeight="1">
      <c r="A25" s="29"/>
      <c r="B25" s="29"/>
      <c r="C25" s="29"/>
      <c r="D25" s="29"/>
      <c r="E25" s="29"/>
      <c r="F25" s="29"/>
      <c r="G25" s="7"/>
      <c r="H25" s="7"/>
      <c r="I25" s="7"/>
      <c r="J25" s="29"/>
      <c r="K25" s="29"/>
      <c r="L25" s="29"/>
      <c r="M25" s="29"/>
      <c r="N25" s="29"/>
      <c r="O25" s="29"/>
      <c r="P25" s="29"/>
    </row>
    <row r="26" ht="18" customHeight="1">
      <c r="A26" s="7"/>
      <c r="B26" s="7"/>
      <c r="C26" s="7"/>
      <c r="D26" s="7"/>
      <c r="E26" s="7"/>
      <c r="F26" s="7"/>
      <c r="G26" s="7"/>
      <c r="H26" s="7"/>
      <c r="I26" s="7"/>
      <c r="J26" s="7"/>
      <c r="K26" s="7"/>
      <c r="L26" s="7"/>
      <c r="M26" s="7"/>
      <c r="N26" s="7"/>
      <c r="O26" s="7"/>
      <c r="P26" s="7"/>
    </row>
    <row r="27" ht="13" customHeight="1">
      <c r="A27" s="7"/>
      <c r="B27" s="7"/>
      <c r="C27" s="7"/>
      <c r="D27" s="7"/>
      <c r="E27" s="7"/>
      <c r="F27" s="138"/>
      <c r="G27" s="7"/>
      <c r="H27" s="139"/>
      <c r="I27" s="139"/>
      <c r="J27" s="139"/>
      <c r="K27" s="140"/>
      <c r="L27" s="141"/>
      <c r="M27" s="142"/>
      <c r="N27" s="7"/>
      <c r="O27" s="7"/>
      <c r="P27" s="7"/>
    </row>
    <row r="28" ht="13" customHeight="1">
      <c r="A28" s="7"/>
      <c r="B28" s="7"/>
      <c r="C28" s="7"/>
      <c r="D28" s="7"/>
      <c r="E28" s="7"/>
      <c r="F28" s="138"/>
      <c r="G28" s="7"/>
      <c r="H28" s="139"/>
      <c r="I28" s="139"/>
      <c r="J28" s="139"/>
      <c r="K28" s="140"/>
      <c r="L28" s="141"/>
      <c r="M28" s="142"/>
      <c r="N28" s="7"/>
      <c r="O28" s="7"/>
      <c r="P28" s="7"/>
    </row>
  </sheetData>
  <mergeCells count="21">
    <mergeCell ref="O13:O15"/>
    <mergeCell ref="A3:I3"/>
    <mergeCell ref="C4:F4"/>
    <mergeCell ref="M4:N4"/>
    <mergeCell ref="C5:F5"/>
    <mergeCell ref="G8:K8"/>
    <mergeCell ref="K12:L12"/>
    <mergeCell ref="M12:O12"/>
    <mergeCell ref="A13:A15"/>
    <mergeCell ref="B13:J13"/>
    <mergeCell ref="K13:L15"/>
    <mergeCell ref="M13:M15"/>
    <mergeCell ref="N13:N15"/>
    <mergeCell ref="K21:N21"/>
    <mergeCell ref="A16:A17"/>
    <mergeCell ref="B16:J16"/>
    <mergeCell ref="B17:C17"/>
    <mergeCell ref="A18:A19"/>
    <mergeCell ref="B18:J18"/>
    <mergeCell ref="K18:L18"/>
    <mergeCell ref="B19:C19"/>
  </mergeCells>
  <pageMargins left="0.625926" right="0.15748" top="0.484252" bottom="0.393701" header="0.433071" footer="0.19685"/>
  <pageSetup firstPageNumber="1" fitToHeight="1" fitToWidth="1" scale="75" useFirstPageNumber="0" orientation="portrait" pageOrder="downThenOver"/>
  <headerFooter>
    <oddHeader>&amp;R&amp;"Verdana,Bold"&amp;12&amp;K000000JUDGE A</oddHeader>
    <oddFooter>&amp;C&amp;"Helvetica Neue,Regular"&amp;12&amp;K000000&amp;P</oddFooter>
  </headerFooter>
  <drawing r:id="rId1"/>
</worksheet>
</file>

<file path=xl/worksheets/sheet9.xml><?xml version="1.0" encoding="utf-8"?>
<worksheet xmlns:r="http://schemas.openxmlformats.org/officeDocument/2006/relationships" xmlns="http://schemas.openxmlformats.org/spreadsheetml/2006/main">
  <sheetPr>
    <pageSetUpPr fitToPage="1"/>
  </sheetPr>
  <dimension ref="A1:R30"/>
  <sheetViews>
    <sheetView workbookViewId="0" showGridLines="0" defaultGridColor="1"/>
  </sheetViews>
  <sheetFormatPr defaultColWidth="9.16667" defaultRowHeight="13" customHeight="1" outlineLevelRow="0" outlineLevelCol="0"/>
  <cols>
    <col min="1" max="1" width="5.67188" style="337" customWidth="1"/>
    <col min="2" max="3" width="9.17188" style="337" customWidth="1"/>
    <col min="4" max="4" width="2.67188" style="337" customWidth="1"/>
    <col min="5" max="6" width="7.35156" style="337" customWidth="1"/>
    <col min="7" max="7" width="11.6719" style="337" customWidth="1"/>
    <col min="8" max="8" width="7" style="337" customWidth="1"/>
    <col min="9" max="11" width="7.35156" style="337" customWidth="1"/>
    <col min="12" max="12" width="9.35156" style="337" customWidth="1"/>
    <col min="13" max="13" width="10.1719" style="337" customWidth="1"/>
    <col min="14" max="18" width="9.17188" style="337" customWidth="1"/>
    <col min="19" max="16384" width="9.17188" style="337" customWidth="1"/>
  </cols>
  <sheetData>
    <row r="1" ht="24" customHeight="1">
      <c r="A1" s="8"/>
      <c r="B1" s="8"/>
      <c r="C1" s="8"/>
      <c r="D1" s="8"/>
      <c r="E1" s="8"/>
      <c r="F1" s="144"/>
      <c r="G1" s="144"/>
      <c r="H1" s="144"/>
      <c r="I1" s="7"/>
      <c r="J1" s="7"/>
      <c r="K1" s="7"/>
      <c r="L1" s="7"/>
      <c r="M1" s="7"/>
      <c r="N1" s="7"/>
      <c r="O1" s="7"/>
      <c r="P1" s="7"/>
      <c r="Q1" s="7"/>
      <c r="R1" s="7"/>
    </row>
    <row r="2" ht="45.75" customHeight="1">
      <c r="A2" s="26"/>
      <c r="B2" s="7"/>
      <c r="C2" s="12"/>
      <c r="D2" s="12"/>
      <c r="E2" s="12"/>
      <c r="F2" s="12"/>
      <c r="G2" s="12"/>
      <c r="H2" s="7"/>
      <c r="I2" s="147"/>
      <c r="J2" s="34"/>
      <c r="K2" s="34"/>
      <c r="L2" s="148"/>
      <c r="M2" s="7"/>
      <c r="N2" s="7"/>
      <c r="O2" s="7"/>
      <c r="P2" s="7"/>
      <c r="Q2" s="7"/>
      <c r="R2" s="7"/>
    </row>
    <row r="3" ht="24" customHeight="1">
      <c r="A3" t="s" s="13">
        <v>6</v>
      </c>
      <c r="B3" s="14"/>
      <c r="C3" s="15"/>
      <c r="D3" s="15"/>
      <c r="E3" s="15"/>
      <c r="F3" s="15"/>
      <c r="G3" s="16"/>
      <c r="H3" s="210"/>
      <c r="I3" s="7"/>
      <c r="J3" t="s" s="338">
        <v>54</v>
      </c>
      <c r="K3" s="339"/>
      <c r="L3" s="339"/>
      <c r="M3" s="339"/>
      <c r="N3" s="7"/>
      <c r="O3" s="7"/>
      <c r="P3" s="7"/>
      <c r="Q3" s="7"/>
      <c r="R3" s="7"/>
    </row>
    <row r="4" ht="24" customHeight="1">
      <c r="A4" t="s" s="22">
        <v>8</v>
      </c>
      <c r="B4" s="23"/>
      <c r="C4" s="24"/>
      <c r="D4" s="24"/>
      <c r="E4" s="24"/>
      <c r="F4" s="24"/>
      <c r="G4" s="25"/>
      <c r="H4" s="151"/>
      <c r="I4" s="340"/>
      <c r="J4" s="34"/>
      <c r="K4" s="34"/>
      <c r="L4" s="148"/>
      <c r="M4" s="7"/>
      <c r="N4" s="7"/>
      <c r="O4" s="7"/>
      <c r="P4" s="7"/>
      <c r="Q4" s="7"/>
      <c r="R4" s="7"/>
    </row>
    <row r="5" ht="8" customHeight="1">
      <c r="A5" s="30"/>
      <c r="B5" s="31"/>
      <c r="C5" s="31"/>
      <c r="D5" s="31"/>
      <c r="E5" s="31"/>
      <c r="F5" s="31"/>
      <c r="G5" s="60"/>
      <c r="H5" s="152"/>
      <c r="I5" s="153"/>
      <c r="J5" s="33"/>
      <c r="K5" s="154"/>
      <c r="L5" s="35"/>
      <c r="M5" s="7"/>
      <c r="N5" s="7"/>
      <c r="O5" s="7"/>
      <c r="P5" s="7"/>
      <c r="Q5" s="7"/>
      <c r="R5" s="7"/>
    </row>
    <row r="6" ht="25" customHeight="1">
      <c r="A6" t="s" s="36">
        <v>9</v>
      </c>
      <c r="B6" s="37"/>
      <c r="C6" s="38"/>
      <c r="D6" s="38"/>
      <c r="E6" s="38"/>
      <c r="F6" s="39"/>
      <c r="G6" t="s" s="40">
        <v>10</v>
      </c>
      <c r="H6" s="41"/>
      <c r="I6" t="s" s="42">
        <v>11</v>
      </c>
      <c r="J6" s="155"/>
      <c r="K6" s="44"/>
      <c r="L6" s="58"/>
      <c r="M6" s="7"/>
      <c r="N6" s="7"/>
      <c r="O6" s="7"/>
      <c r="P6" s="7"/>
      <c r="Q6" s="7"/>
      <c r="R6" s="7"/>
    </row>
    <row r="7" ht="25" customHeight="1">
      <c r="A7" t="s" s="47">
        <v>12</v>
      </c>
      <c r="B7" s="23"/>
      <c r="C7" s="48"/>
      <c r="D7" s="48"/>
      <c r="E7" s="48"/>
      <c r="F7" s="49"/>
      <c r="G7" s="50"/>
      <c r="H7" s="51"/>
      <c r="I7" s="51"/>
      <c r="J7" s="51"/>
      <c r="K7" s="52"/>
      <c r="L7" s="58"/>
      <c r="M7" s="7"/>
      <c r="N7" s="7"/>
      <c r="O7" s="7"/>
      <c r="P7" s="7"/>
      <c r="Q7" s="7"/>
      <c r="R7" s="7"/>
    </row>
    <row r="8" ht="25" customHeight="1">
      <c r="A8" t="s" s="47">
        <v>13</v>
      </c>
      <c r="B8" s="23"/>
      <c r="C8" s="48"/>
      <c r="D8" s="48"/>
      <c r="E8" s="48"/>
      <c r="F8" s="49"/>
      <c r="G8" t="s" s="53">
        <v>10</v>
      </c>
      <c r="H8" s="54"/>
      <c r="I8" t="s" s="55">
        <v>11</v>
      </c>
      <c r="J8" s="156"/>
      <c r="K8" s="57"/>
      <c r="L8" s="58"/>
      <c r="M8" s="7"/>
      <c r="N8" s="7"/>
      <c r="O8" s="7"/>
      <c r="P8" s="7"/>
      <c r="Q8" s="7"/>
      <c r="R8" s="7"/>
    </row>
    <row r="9" ht="25" customHeight="1">
      <c r="A9" t="s" s="59">
        <v>14</v>
      </c>
      <c r="B9" s="60"/>
      <c r="C9" s="61"/>
      <c r="D9" s="61"/>
      <c r="E9" s="61"/>
      <c r="F9" s="62"/>
      <c r="G9" t="s" s="63">
        <v>10</v>
      </c>
      <c r="H9" s="64"/>
      <c r="I9" t="s" s="65">
        <v>11</v>
      </c>
      <c r="J9" s="157"/>
      <c r="K9" s="67"/>
      <c r="L9" s="158"/>
      <c r="M9" s="7"/>
      <c r="N9" s="7"/>
      <c r="O9" s="7"/>
      <c r="P9" s="7"/>
      <c r="Q9" s="7"/>
      <c r="R9" s="7"/>
    </row>
    <row r="10" ht="9" customHeight="1">
      <c r="A10" s="70"/>
      <c r="B10" s="70"/>
      <c r="C10" s="70"/>
      <c r="D10" s="70"/>
      <c r="E10" s="70"/>
      <c r="F10" s="70"/>
      <c r="G10" s="159"/>
      <c r="H10" s="162"/>
      <c r="I10" s="162"/>
      <c r="J10" s="162"/>
      <c r="K10" s="162"/>
      <c r="L10" s="151"/>
      <c r="M10" s="17"/>
      <c r="N10" s="7"/>
      <c r="O10" s="7"/>
      <c r="P10" s="7"/>
      <c r="Q10" s="7"/>
      <c r="R10" s="7"/>
    </row>
    <row r="11" ht="41.75" customHeight="1">
      <c r="A11" s="32"/>
      <c r="B11" s="32"/>
      <c r="C11" s="32"/>
      <c r="D11" s="32"/>
      <c r="E11" s="32"/>
      <c r="F11" s="32"/>
      <c r="G11" s="32"/>
      <c r="H11" s="308"/>
      <c r="I11" s="308"/>
      <c r="J11" s="308"/>
      <c r="K11" s="308"/>
      <c r="L11" s="308"/>
      <c r="M11" s="7"/>
      <c r="N11" s="7"/>
      <c r="O11" s="7"/>
      <c r="P11" s="7"/>
      <c r="Q11" s="7"/>
      <c r="R11" s="7"/>
    </row>
    <row r="12" ht="19.5" customHeight="1">
      <c r="A12" t="s" s="341">
        <v>87</v>
      </c>
      <c r="B12" s="342"/>
      <c r="C12" s="342"/>
      <c r="D12" s="342"/>
      <c r="E12" s="342"/>
      <c r="F12" s="342"/>
      <c r="G12" s="343"/>
      <c r="H12" t="s" s="344">
        <v>15</v>
      </c>
      <c r="I12" s="345"/>
      <c r="J12" s="345"/>
      <c r="K12" s="346"/>
      <c r="L12" t="s" s="347">
        <v>39</v>
      </c>
      <c r="M12" s="58"/>
      <c r="N12" s="7"/>
      <c r="O12" s="7"/>
      <c r="P12" s="7"/>
      <c r="Q12" s="7"/>
      <c r="R12" s="7"/>
    </row>
    <row r="13" ht="26.25" customHeight="1">
      <c r="A13" t="s" s="348">
        <v>88</v>
      </c>
      <c r="B13" s="349"/>
      <c r="C13" s="349"/>
      <c r="D13" s="349"/>
      <c r="E13" s="349"/>
      <c r="F13" s="349"/>
      <c r="G13" s="349"/>
      <c r="H13" s="176"/>
      <c r="I13" s="184"/>
      <c r="J13" s="184"/>
      <c r="K13" s="185"/>
      <c r="L13" s="350"/>
      <c r="M13" s="58"/>
      <c r="N13" s="7"/>
      <c r="O13" s="7"/>
      <c r="P13" s="7"/>
      <c r="Q13" s="7"/>
      <c r="R13" s="7"/>
    </row>
    <row r="14" ht="26.25" customHeight="1">
      <c r="A14" t="s" s="351">
        <v>89</v>
      </c>
      <c r="B14" s="352"/>
      <c r="C14" s="352"/>
      <c r="D14" s="352"/>
      <c r="E14" s="352"/>
      <c r="F14" s="352"/>
      <c r="G14" s="352"/>
      <c r="H14" s="176"/>
      <c r="I14" s="177"/>
      <c r="J14" s="177"/>
      <c r="K14" s="178"/>
      <c r="L14" s="350"/>
      <c r="M14" s="58"/>
      <c r="N14" s="7"/>
      <c r="O14" s="7"/>
      <c r="P14" s="7"/>
      <c r="Q14" s="7"/>
      <c r="R14" s="7"/>
    </row>
    <row r="15" ht="26.25" customHeight="1">
      <c r="A15" t="s" s="348">
        <v>90</v>
      </c>
      <c r="B15" s="349"/>
      <c r="C15" s="349"/>
      <c r="D15" s="349"/>
      <c r="E15" s="349"/>
      <c r="F15" s="349"/>
      <c r="G15" s="349"/>
      <c r="H15" s="176"/>
      <c r="I15" s="177"/>
      <c r="J15" s="177"/>
      <c r="K15" s="178"/>
      <c r="L15" s="350"/>
      <c r="M15" s="58"/>
      <c r="N15" s="7"/>
      <c r="O15" s="7"/>
      <c r="P15" s="7"/>
      <c r="Q15" s="7"/>
      <c r="R15" s="7"/>
    </row>
    <row r="16" ht="26.25" customHeight="1">
      <c r="A16" t="s" s="348">
        <v>91</v>
      </c>
      <c r="B16" s="349"/>
      <c r="C16" s="349"/>
      <c r="D16" s="349"/>
      <c r="E16" s="349"/>
      <c r="F16" s="349"/>
      <c r="G16" s="349"/>
      <c r="H16" s="176"/>
      <c r="I16" s="177"/>
      <c r="J16" s="177"/>
      <c r="K16" s="178"/>
      <c r="L16" s="350"/>
      <c r="M16" s="58"/>
      <c r="N16" s="7"/>
      <c r="O16" s="7"/>
      <c r="P16" s="7"/>
      <c r="Q16" s="7"/>
      <c r="R16" s="7"/>
    </row>
    <row r="17" ht="26.25" customHeight="1">
      <c r="A17" t="s" s="353">
        <v>92</v>
      </c>
      <c r="B17" s="354"/>
      <c r="C17" s="354"/>
      <c r="D17" s="354"/>
      <c r="E17" s="354"/>
      <c r="F17" s="354"/>
      <c r="G17" s="354"/>
      <c r="H17" s="355"/>
      <c r="I17" s="356"/>
      <c r="J17" s="356"/>
      <c r="K17" s="357"/>
      <c r="L17" s="358"/>
      <c r="M17" s="58"/>
      <c r="N17" s="7"/>
      <c r="O17" s="7"/>
      <c r="P17" s="7"/>
      <c r="Q17" s="7"/>
      <c r="R17" s="7"/>
    </row>
    <row r="18" ht="34.5" customHeight="1">
      <c r="A18" s="118"/>
      <c r="B18" s="118"/>
      <c r="C18" s="118"/>
      <c r="D18" s="118"/>
      <c r="E18" s="118"/>
      <c r="F18" s="118"/>
      <c r="G18" s="118"/>
      <c r="H18" s="118"/>
      <c r="I18" s="118"/>
      <c r="J18" s="118"/>
      <c r="K18" s="359"/>
      <c r="L18" s="360"/>
      <c r="M18" s="7"/>
      <c r="N18" s="7"/>
      <c r="O18" s="7"/>
      <c r="P18" s="7"/>
      <c r="Q18" s="7"/>
      <c r="R18" s="7"/>
    </row>
    <row r="19" ht="24" customHeight="1">
      <c r="A19" t="s" s="341">
        <v>93</v>
      </c>
      <c r="B19" s="342"/>
      <c r="C19" s="342"/>
      <c r="D19" s="342"/>
      <c r="E19" s="342"/>
      <c r="F19" s="342"/>
      <c r="G19" s="342"/>
      <c r="H19" s="342"/>
      <c r="I19" s="342"/>
      <c r="J19" s="361"/>
      <c r="K19" s="362"/>
      <c r="L19" s="363"/>
      <c r="M19" s="7"/>
      <c r="N19" s="7"/>
      <c r="O19" s="7"/>
      <c r="P19" s="7"/>
      <c r="Q19" s="7"/>
      <c r="R19" s="364"/>
    </row>
    <row r="20" ht="61.25" customHeight="1">
      <c r="A20" t="s" s="365">
        <v>56</v>
      </c>
      <c r="B20" s="366"/>
      <c r="C20" s="367"/>
      <c r="D20" s="367"/>
      <c r="E20" s="367"/>
      <c r="F20" s="367"/>
      <c r="G20" s="367"/>
      <c r="H20" s="367"/>
      <c r="I20" s="367"/>
      <c r="J20" s="367"/>
      <c r="K20" s="368"/>
      <c r="L20" s="363"/>
      <c r="M20" s="7"/>
      <c r="N20" s="7"/>
      <c r="O20" s="7"/>
      <c r="P20" s="7"/>
      <c r="Q20" s="7"/>
      <c r="R20" s="364"/>
    </row>
    <row r="21" ht="19.25" customHeight="1">
      <c r="A21" t="s" s="369">
        <v>94</v>
      </c>
      <c r="B21" s="370"/>
      <c r="C21" s="371"/>
      <c r="D21" t="s" s="372">
        <v>95</v>
      </c>
      <c r="E21" s="373"/>
      <c r="F21" s="371"/>
      <c r="G21" t="s" s="374">
        <v>96</v>
      </c>
      <c r="H21" s="375">
        <f>_xlfn.IFERROR(IF(ROUND(C21/F21,3)&gt;10,10,ROUND(C21/F21,3)),10)</f>
        <v>10</v>
      </c>
      <c r="I21" t="s" s="374">
        <v>97</v>
      </c>
      <c r="J21" t="s" s="374">
        <v>96</v>
      </c>
      <c r="K21" s="376">
        <f>10-H21</f>
        <v>0</v>
      </c>
      <c r="L21" s="58"/>
      <c r="M21" s="7"/>
      <c r="N21" s="377"/>
      <c r="O21" s="7"/>
      <c r="P21" s="7"/>
      <c r="Q21" s="7"/>
      <c r="R21" s="364"/>
    </row>
    <row r="22" ht="20" customHeight="1">
      <c r="A22" t="s" s="378">
        <v>98</v>
      </c>
      <c r="B22" s="379"/>
      <c r="C22" s="379"/>
      <c r="D22" s="380"/>
      <c r="E22" s="380"/>
      <c r="F22" s="380"/>
      <c r="G22" s="380"/>
      <c r="H22" s="380"/>
      <c r="I22" s="380"/>
      <c r="J22" s="381"/>
      <c r="K22" s="358"/>
      <c r="L22" s="382"/>
      <c r="M22" s="7"/>
      <c r="N22" s="7"/>
      <c r="O22" s="7"/>
      <c r="P22" s="7"/>
      <c r="Q22" s="7"/>
      <c r="R22" s="364"/>
    </row>
    <row r="23" ht="16.25" customHeight="1">
      <c r="A23" t="s" s="383">
        <v>39</v>
      </c>
      <c r="B23" s="384"/>
      <c r="C23" s="384"/>
      <c r="D23" s="384"/>
      <c r="E23" s="384"/>
      <c r="F23" s="384"/>
      <c r="G23" s="384"/>
      <c r="H23" s="384"/>
      <c r="I23" s="384"/>
      <c r="J23" s="384"/>
      <c r="K23" s="385"/>
      <c r="L23" s="386">
        <f>K21-K22</f>
        <v>0</v>
      </c>
      <c r="M23" s="387"/>
      <c r="N23" s="388"/>
      <c r="O23" s="7"/>
      <c r="P23" s="7"/>
      <c r="Q23" s="7"/>
      <c r="R23" s="389"/>
    </row>
    <row r="24" ht="15" customHeight="1">
      <c r="A24" s="390"/>
      <c r="B24" s="390"/>
      <c r="C24" s="390"/>
      <c r="D24" s="390"/>
      <c r="E24" s="390"/>
      <c r="F24" s="390"/>
      <c r="G24" s="391"/>
      <c r="H24" s="391"/>
      <c r="I24" s="391"/>
      <c r="J24" s="391"/>
      <c r="K24" s="391"/>
      <c r="L24" s="392"/>
      <c r="M24" s="393"/>
      <c r="N24" s="388"/>
      <c r="O24" s="7"/>
      <c r="P24" s="7"/>
      <c r="Q24" s="7"/>
      <c r="R24" s="389"/>
    </row>
    <row r="25" ht="17.25" customHeight="1">
      <c r="A25" s="329"/>
      <c r="B25" s="329"/>
      <c r="C25" s="329"/>
      <c r="D25" s="329"/>
      <c r="E25" s="329"/>
      <c r="F25" s="332"/>
      <c r="G25" t="s" s="394">
        <v>99</v>
      </c>
      <c r="H25" s="167"/>
      <c r="I25" s="167"/>
      <c r="J25" s="167"/>
      <c r="K25" s="168"/>
      <c r="L25" s="395">
        <f>SUM(L13:L23)</f>
        <v>0</v>
      </c>
      <c r="M25" t="s" s="396">
        <v>100</v>
      </c>
      <c r="N25" s="7"/>
      <c r="O25" s="7"/>
      <c r="P25" s="7"/>
      <c r="Q25" s="7"/>
      <c r="R25" s="7"/>
    </row>
    <row r="26" ht="22.5" customHeight="1">
      <c r="A26" s="7"/>
      <c r="B26" s="7"/>
      <c r="C26" s="7"/>
      <c r="D26" s="7"/>
      <c r="E26" s="7"/>
      <c r="F26" s="196"/>
      <c r="G26" s="31"/>
      <c r="H26" s="31"/>
      <c r="I26" s="397"/>
      <c r="J26" s="398"/>
      <c r="K26" s="291"/>
      <c r="L26" s="31"/>
      <c r="M26" s="32"/>
      <c r="N26" s="7"/>
      <c r="O26" s="7"/>
      <c r="P26" s="7"/>
      <c r="Q26" s="7"/>
      <c r="R26" s="7"/>
    </row>
    <row r="27" ht="23.75" customHeight="1">
      <c r="A27" s="7"/>
      <c r="B27" s="7"/>
      <c r="C27" s="7"/>
      <c r="D27" s="7"/>
      <c r="E27" s="7"/>
      <c r="F27" s="128"/>
      <c r="G27" t="s" s="129">
        <v>101</v>
      </c>
      <c r="H27" s="130"/>
      <c r="I27" s="130"/>
      <c r="J27" s="130"/>
      <c r="K27" s="130"/>
      <c r="L27" s="199"/>
      <c r="M27" s="399">
        <f>ROUND(L25/4,3)</f>
        <v>0</v>
      </c>
      <c r="N27" s="400"/>
      <c r="O27" s="7"/>
      <c r="P27" s="7"/>
      <c r="Q27" s="7"/>
      <c r="R27" s="7"/>
    </row>
    <row r="28" ht="8" customHeight="1">
      <c r="A28" s="7"/>
      <c r="B28" s="7"/>
      <c r="C28" s="7"/>
      <c r="D28" s="7"/>
      <c r="E28" s="7"/>
      <c r="F28" s="138"/>
      <c r="G28" s="70"/>
      <c r="H28" s="201"/>
      <c r="I28" s="201"/>
      <c r="J28" s="202"/>
      <c r="K28" s="203"/>
      <c r="L28" s="204"/>
      <c r="M28" s="401"/>
      <c r="N28" s="7"/>
      <c r="O28" s="7"/>
      <c r="P28" s="7"/>
      <c r="Q28" s="7"/>
      <c r="R28" s="7"/>
    </row>
    <row r="29" ht="96" customHeight="1">
      <c r="A29" s="7"/>
      <c r="B29" s="12"/>
      <c r="C29" s="12"/>
      <c r="D29" s="12"/>
      <c r="E29" s="12"/>
      <c r="F29" s="12"/>
      <c r="G29" s="7"/>
      <c r="H29" s="7"/>
      <c r="I29" s="7"/>
      <c r="J29" s="12"/>
      <c r="K29" s="12"/>
      <c r="L29" s="402"/>
      <c r="M29" s="7"/>
      <c r="N29" s="7"/>
      <c r="O29" s="7"/>
      <c r="P29" s="7"/>
      <c r="Q29" s="7"/>
      <c r="R29" s="7"/>
    </row>
    <row r="30" ht="21.75" customHeight="1">
      <c r="A30" t="s" s="133">
        <v>34</v>
      </c>
      <c r="B30" s="211"/>
      <c r="C30" s="134"/>
      <c r="D30" s="134"/>
      <c r="E30" s="134"/>
      <c r="F30" s="20"/>
      <c r="G30" s="17"/>
      <c r="H30" t="s" s="212">
        <v>35</v>
      </c>
      <c r="I30" s="14"/>
      <c r="J30" s="403"/>
      <c r="K30" s="403"/>
      <c r="L30" s="403"/>
      <c r="M30" s="17"/>
      <c r="N30" s="7"/>
      <c r="O30" s="7"/>
      <c r="P30" s="7"/>
      <c r="Q30" s="7"/>
      <c r="R30" s="7"/>
    </row>
  </sheetData>
  <mergeCells count="27">
    <mergeCell ref="A14:G14"/>
    <mergeCell ref="H14:K14"/>
    <mergeCell ref="A1:E1"/>
    <mergeCell ref="J2:K2"/>
    <mergeCell ref="C3:F3"/>
    <mergeCell ref="J3:M3"/>
    <mergeCell ref="C4:F4"/>
    <mergeCell ref="I4:K4"/>
    <mergeCell ref="G7:K7"/>
    <mergeCell ref="A12:G12"/>
    <mergeCell ref="H12:K12"/>
    <mergeCell ref="A13:G13"/>
    <mergeCell ref="H13:K13"/>
    <mergeCell ref="A15:G15"/>
    <mergeCell ref="H15:K15"/>
    <mergeCell ref="A16:G16"/>
    <mergeCell ref="H16:K16"/>
    <mergeCell ref="A17:G17"/>
    <mergeCell ref="H17:K17"/>
    <mergeCell ref="G27:L27"/>
    <mergeCell ref="J30:L30"/>
    <mergeCell ref="A19:K19"/>
    <mergeCell ref="A20:K20"/>
    <mergeCell ref="A21:B21"/>
    <mergeCell ref="D21:E21"/>
    <mergeCell ref="A23:K23"/>
    <mergeCell ref="G25:K25"/>
  </mergeCells>
  <pageMargins left="0.7" right="0.7" top="0.75" bottom="0.75" header="0.55" footer="0.3"/>
  <pageSetup firstPageNumber="1" fitToHeight="1" fitToWidth="1" scale="82" useFirstPageNumber="0" orientation="portrait" pageOrder="downThenOver"/>
  <headerFooter>
    <oddHeader>&amp;R&amp;"Verdana,Bold"&amp;12&amp;K000000JUDGE B</oddHeader>
    <oddFooter>&amp;C&amp;"Helvetica Neue,Regular"&amp;12&amp;K000000&amp;P</oddFooter>
  </headerFooter>
  <drawing r:id="rId1"/>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