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3JA - PDD Horse" sheetId="2" r:id="rId5"/>
    <sheet name="3JB - 2 Star PDD Tech" sheetId="3" r:id="rId6"/>
    <sheet name="3JC - PDD Art" sheetId="4" r:id="rId7"/>
  </sheets>
</workbook>
</file>

<file path=xl/sharedStrings.xml><?xml version="1.0" encoding="utf-8"?>
<sst xmlns="http://schemas.openxmlformats.org/spreadsheetml/2006/main" uniqueCount="67">
  <si>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</si>
  <si>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</si>
  <si>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</si>
  <si>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</si>
  <si>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3JA - PDD Horse</t>
  </si>
  <si>
    <t>Table 1</t>
  </si>
  <si>
    <t>Date:</t>
  </si>
  <si>
    <t>Class:</t>
  </si>
  <si>
    <t>Event:</t>
  </si>
  <si>
    <t>Vaulter:</t>
  </si>
  <si>
    <t>AVA#</t>
  </si>
  <si>
    <t>USEF #</t>
  </si>
  <si>
    <t>Club:</t>
  </si>
  <si>
    <t>Horse:</t>
  </si>
  <si>
    <t>Lunger:</t>
  </si>
  <si>
    <t>Remarks</t>
  </si>
  <si>
    <t>Score 0-10</t>
  </si>
  <si>
    <t>Quality of Canter and Throughness
60%</t>
  </si>
  <si>
    <r>
      <rPr>
        <sz val="10"/>
        <color indexed="8"/>
        <rFont val="Verdana"/>
      </rPr>
      <t xml:space="preserve">•	</t>
    </r>
    <r>
      <rPr>
        <b val="1"/>
        <sz val="10"/>
        <color indexed="8"/>
        <rFont val="Verdana"/>
      </rPr>
      <t>Rhythm:</t>
    </r>
    <r>
      <rPr>
        <sz val="10"/>
        <color indexed="8"/>
        <rFont val="Verdana"/>
      </rPr>
      <t xml:space="preserve"> Regularity, energy, equal length of strides, clear 3-beat, clear moment of suspension.
</t>
    </r>
    <r>
      <rPr>
        <sz val="10"/>
        <color indexed="8"/>
        <rFont val="Verdana"/>
      </rPr>
      <t xml:space="preserve">•	</t>
    </r>
    <r>
      <rPr>
        <b val="1"/>
        <sz val="10"/>
        <color indexed="8"/>
        <rFont val="Verdana"/>
      </rPr>
      <t>Relaxation:</t>
    </r>
    <r>
      <rPr>
        <sz val="10"/>
        <color indexed="8"/>
        <rFont val="Verdana"/>
      </rPr>
      <t xml:space="preserve"> Relaxation and suppleness through the whole body of the Horse. Relaxed swinging back. Relaxed neck. Positive muscle tone.
</t>
    </r>
    <r>
      <rPr>
        <sz val="10"/>
        <color indexed="8"/>
        <rFont val="Verdana"/>
      </rPr>
      <t xml:space="preserve">•	</t>
    </r>
    <r>
      <rPr>
        <b val="1"/>
        <sz val="10"/>
        <color indexed="8"/>
        <rFont val="Verdana"/>
      </rPr>
      <t>Connection:</t>
    </r>
    <r>
      <rPr>
        <sz val="10"/>
        <color indexed="8"/>
        <rFont val="Verdana"/>
      </rPr>
      <t xml:space="preserve"> Bridge of engagement. Flexed back and engaged core. Energy from hindquarters flow through the body to a soft and flexible connection on the side reins and lunge line.
</t>
    </r>
    <r>
      <rPr>
        <sz val="10"/>
        <color indexed="8"/>
        <rFont val="Verdana"/>
      </rPr>
      <t xml:space="preserve">•	</t>
    </r>
    <r>
      <rPr>
        <b val="1"/>
        <sz val="10"/>
        <color indexed="8"/>
        <rFont val="Verdana"/>
      </rPr>
      <t>Impulsion:</t>
    </r>
    <r>
      <rPr>
        <sz val="10"/>
        <color indexed="8"/>
        <rFont val="Verdana"/>
      </rPr>
      <t xml:space="preserve"> Self carriage with elastic steps, suppleness, and engagement of hindquarters. Energy created with the hind legs well underneath Horse’s center of gravity (carrying, not pushing). Lifting of forehand (uphill tendency) and lowering of croup.
</t>
    </r>
    <r>
      <rPr>
        <sz val="10"/>
        <color indexed="8"/>
        <rFont val="Verdana"/>
      </rPr>
      <t xml:space="preserve">•	</t>
    </r>
    <r>
      <rPr>
        <b val="1"/>
        <sz val="10"/>
        <color indexed="8"/>
        <rFont val="Verdana"/>
      </rPr>
      <t>Straightness:</t>
    </r>
    <r>
      <rPr>
        <sz val="10"/>
        <color indexed="8"/>
        <rFont val="Verdana"/>
      </rPr>
      <t xml:space="preserve"> ‘Relative’ straightness on the circle line. Hind legs follow footfalls of front legs. Body is vertical. The Horse is aligned through the whole body.
</t>
    </r>
    <r>
      <rPr>
        <sz val="10"/>
        <color indexed="8"/>
        <rFont val="Verdana"/>
      </rPr>
      <t xml:space="preserve">•	</t>
    </r>
    <r>
      <rPr>
        <b val="1"/>
        <sz val="10"/>
        <color indexed="8"/>
        <rFont val="Verdana"/>
      </rPr>
      <t>Collection:</t>
    </r>
    <r>
      <rPr>
        <sz val="10"/>
        <color indexed="8"/>
        <rFont val="Verdana"/>
      </rPr>
      <t xml:space="preserve"> Lowered, engaged hindquarters and croup. Shortening and narrowing of base of support resulting in lightness and mobility of the forehand. Whole topline is stretched. Shorter, powerful, energetic strides.</t>
    </r>
  </si>
  <si>
    <t>A1
60%</t>
  </si>
  <si>
    <t>Rhythm</t>
  </si>
  <si>
    <t>Relaxation</t>
  </si>
  <si>
    <t>Connection</t>
  </si>
  <si>
    <t>Impulsion</t>
  </si>
  <si>
    <t>Straightness</t>
  </si>
  <si>
    <t>Collection</t>
  </si>
  <si>
    <t>Vault Ability of the Horse
25%</t>
  </si>
  <si>
    <r>
      <rPr>
        <b val="1"/>
        <sz val="10"/>
        <color indexed="8"/>
        <rFont val="Verdana"/>
      </rPr>
      <t>Willingness/obedience:</t>
    </r>
    <r>
      <rPr>
        <sz val="10"/>
        <color indexed="8"/>
        <rFont val="Verdana"/>
      </rPr>
      <t xml:space="preserve"> 
</t>
    </r>
    <r>
      <rPr>
        <sz val="10"/>
        <color indexed="8"/>
        <rFont val="Verdana"/>
      </rPr>
      <t xml:space="preserve">•	No resistance or hesitation. 
</t>
    </r>
    <r>
      <rPr>
        <sz val="10"/>
        <color indexed="8"/>
        <rFont val="Verdana"/>
      </rPr>
      <t xml:space="preserve">•	Alert and responsive to the lunger’s aids. 
</t>
    </r>
    <r>
      <rPr>
        <sz val="10"/>
        <color indexed="8"/>
        <rFont val="Verdana"/>
      </rPr>
      <t xml:space="preserve">•	Harmony and lightness.
</t>
    </r>
    <r>
      <rPr>
        <b val="1"/>
        <sz val="10"/>
        <color indexed="8"/>
        <rFont val="Verdana"/>
      </rPr>
      <t>Balance in tempo (forth/back):</t>
    </r>
    <r>
      <rPr>
        <sz val="10"/>
        <color indexed="8"/>
        <rFont val="Verdana"/>
      </rPr>
      <t xml:space="preserve"> 
</t>
    </r>
    <r>
      <rPr>
        <sz val="10"/>
        <color indexed="8"/>
        <rFont val="Verdana"/>
      </rPr>
      <t xml:space="preserve">•	Constant correct pace, tempo, and energy without speeding up or slowing down.
</t>
    </r>
    <r>
      <rPr>
        <b val="1"/>
        <sz val="10"/>
        <color indexed="8"/>
        <rFont val="Verdana"/>
      </rPr>
      <t>Balance in circling (in/out):</t>
    </r>
    <r>
      <rPr>
        <sz val="10"/>
        <color indexed="8"/>
        <rFont val="Verdana"/>
      </rPr>
      <t xml:space="preserve"> 
</t>
    </r>
    <r>
      <rPr>
        <sz val="10"/>
        <color indexed="8"/>
        <rFont val="Verdana"/>
      </rPr>
      <t>•	Constant circle of min. 15 m. diameter without falling in or out.</t>
    </r>
  </si>
  <si>
    <t>A2
25%</t>
  </si>
  <si>
    <t>Deductions:</t>
  </si>
  <si>
    <t>Lunging
15%</t>
  </si>
  <si>
    <t>The lunging should reflect an easy and effortless collaboration and communication between the lunger and the horse.
•	Correct and discrete use of aids. 
•	Correct position and posture.
•	Appropriate dress. 
•	Well-adjusted equipment.
•	Entry, salute, and trot round: Should be performed in a smooth flow from entering the arena till stride off into canter and untill the vaulter touches the Horse.</t>
  </si>
  <si>
    <t>A3
15%</t>
  </si>
  <si>
    <t>Horse Score</t>
  </si>
  <si>
    <t>Judge:</t>
  </si>
  <si>
    <t>Signature:</t>
  </si>
  <si>
    <t>3JB - 2 Star PDD Tech</t>
  </si>
  <si>
    <t>2* Canter Pas de Deux</t>
  </si>
  <si>
    <t>Record</t>
  </si>
  <si>
    <t>Deductions for Falls</t>
  </si>
  <si>
    <t>Degree of Difficulty</t>
  </si>
  <si>
    <t>Top 10 exercises counting</t>
  </si>
  <si>
    <t>Score</t>
  </si>
  <si>
    <t>D-Exercises</t>
  </si>
  <si>
    <t>M-Exercises</t>
  </si>
  <si>
    <t>E-Exercises</t>
  </si>
  <si>
    <t>Number of exercises</t>
  </si>
  <si>
    <t>Score Degree of Difficulty</t>
  </si>
  <si>
    <t>Performance Score</t>
  </si>
  <si>
    <t>Deductions</t>
  </si>
  <si>
    <t>Sum of deductions</t>
  </si>
  <si>
    <t xml:space="preserve"> / by exercises</t>
  </si>
  <si>
    <t>Score Performance</t>
  </si>
  <si>
    <t>Overall Technique Score</t>
  </si>
  <si>
    <t>3JC - PDD Art</t>
  </si>
  <si>
    <t>Score
0 to 10</t>
  </si>
  <si>
    <t>STRUCTURE
55%</t>
  </si>
  <si>
    <r>
      <rPr>
        <b val="1"/>
        <sz val="9"/>
        <color indexed="8"/>
        <rFont val="Verdana"/>
      </rPr>
      <t xml:space="preserve">Variety of Exercises
</t>
    </r>
    <r>
      <rPr>
        <sz val="9"/>
        <color indexed="8"/>
        <rFont val="Verdana"/>
      </rPr>
      <t xml:space="preserve">• The ratio between static and dynamic exercises. 
</t>
    </r>
    <r>
      <rPr>
        <sz val="9"/>
        <color indexed="8"/>
        <rFont val="Verdana"/>
      </rPr>
      <t xml:space="preserve">• Selection of exercises, positions and transitions from different structure groups/groupings. </t>
    </r>
    <r>
      <rPr>
        <b val="1"/>
        <sz val="9"/>
        <color indexed="8"/>
        <rFont val="Verdana"/>
      </rPr>
      <t xml:space="preserve">
</t>
    </r>
    <r>
      <rPr>
        <sz val="9"/>
        <color indexed="8"/>
        <rFont val="Verdana"/>
      </rPr>
      <t>• Only double exercises, mounts and dismounts considered.</t>
    </r>
  </si>
  <si>
    <t>C1
25%</t>
  </si>
  <si>
    <r>
      <rPr>
        <b val="1"/>
        <sz val="9"/>
        <color indexed="8"/>
        <rFont val="Verdana"/>
      </rPr>
      <t xml:space="preserve">Variety of Position
</t>
    </r>
    <r>
      <rPr>
        <sz val="9"/>
        <color indexed="8"/>
        <rFont val="Verdana"/>
      </rPr>
      <t xml:space="preserve">• Variety in the position of exercises in relation to the Horse and in the direction of the movements. 
</t>
    </r>
    <r>
      <rPr>
        <sz val="9"/>
        <color indexed="8"/>
        <rFont val="Verdana"/>
      </rPr>
      <t xml:space="preserve">• Balanced use of space; use of all areas of the Horse’s back, neck and croup including inside and outside of the Horse. 
</t>
    </r>
    <r>
      <rPr>
        <sz val="9"/>
        <color indexed="8"/>
        <rFont val="Verdana"/>
      </rPr>
      <t>• A balance in the different positions of the two Vaulters.</t>
    </r>
  </si>
  <si>
    <t>C2
25%</t>
  </si>
  <si>
    <t>CHOREOGRAPHY
45%</t>
  </si>
  <si>
    <r>
      <rPr>
        <b val="1"/>
        <sz val="9"/>
        <color indexed="8"/>
        <rFont val="Verdana"/>
      </rPr>
      <t xml:space="preserve">Unity of Composition &amp; Complexity
</t>
    </r>
    <r>
      <rPr>
        <b val="1"/>
        <sz val="9"/>
        <color indexed="8"/>
        <rFont val="Verdana"/>
      </rPr>
      <t xml:space="preserve">• </t>
    </r>
    <r>
      <rPr>
        <sz val="9"/>
        <color indexed="8"/>
        <rFont val="Verdana"/>
      </rPr>
      <t xml:space="preserve">Selection of elements and sequences to be in Harmony with the Horse. 
</t>
    </r>
    <r>
      <rPr>
        <sz val="9"/>
        <color indexed="8"/>
        <rFont val="Verdana"/>
      </rPr>
      <t xml:space="preserve">• Smooth transitions and movements demonstrating connection and fluidity. 
</t>
    </r>
    <r>
      <rPr>
        <sz val="9"/>
        <color indexed="8"/>
        <rFont val="Verdana"/>
      </rPr>
      <t xml:space="preserve">• High complexity of elements, sequences, transitions, positions and combinations of exercises
</t>
    </r>
    <r>
      <rPr>
        <sz val="9"/>
        <color indexed="8"/>
        <rFont val="Verdana"/>
      </rPr>
      <t xml:space="preserve">• Capacity to control and link movements and positions in unstable equilibrium. Freedom of movement.
</t>
    </r>
    <r>
      <rPr>
        <sz val="9"/>
        <color indexed="8"/>
        <rFont val="Verdana"/>
      </rPr>
      <t>• Avoidance of an empty Horse.</t>
    </r>
  </si>
  <si>
    <t>C3
30%</t>
  </si>
  <si>
    <r>
      <rPr>
        <b val="1"/>
        <sz val="9"/>
        <color indexed="8"/>
        <rFont val="Verdana"/>
      </rPr>
      <t>Music Interpretation</t>
    </r>
    <r>
      <rPr>
        <sz val="9"/>
        <color indexed="8"/>
        <rFont val="Verdana"/>
      </rPr>
      <t xml:space="preserve">
</t>
    </r>
    <r>
      <rPr>
        <sz val="9"/>
        <color indexed="8"/>
        <rFont val="Verdana"/>
      </rPr>
      <t xml:space="preserve">• Deep engagement to a fully developed musical concept.
</t>
    </r>
    <r>
      <rPr>
        <sz val="9"/>
        <color indexed="8"/>
        <rFont val="Verdana"/>
      </rPr>
      <t xml:space="preserve">• Captivating Interpretation of music.
</t>
    </r>
    <r>
      <rPr>
        <sz val="9"/>
        <color indexed="8"/>
        <rFont val="Verdana"/>
      </rPr>
      <t xml:space="preserve">• High variety of expression in answer to different and changing musical elements.
</t>
    </r>
    <r>
      <rPr>
        <sz val="9"/>
        <color indexed="8"/>
        <rFont val="Verdana"/>
      </rPr>
      <t>• Complexity of body language and multi-directional gestures and moves.</t>
    </r>
  </si>
  <si>
    <t>C4
20%</t>
  </si>
  <si>
    <t>Artistic Score</t>
  </si>
</sst>
</file>

<file path=xl/styles.xml><?xml version="1.0" encoding="utf-8"?>
<styleSheet xmlns="http://schemas.openxmlformats.org/spreadsheetml/2006/main">
  <numFmts count="7">
    <numFmt numFmtId="0" formatCode="General"/>
    <numFmt numFmtId="59" formatCode="0.0"/>
    <numFmt numFmtId="60" formatCode="0.000"/>
    <numFmt numFmtId="61" formatCode="&quot; &quot;* #,##0.0&quot; &quot;;&quot;-&quot;* #,##0.0&quot; &quot;;&quot; &quot;* &quot;-&quot;??&quot; &quot;"/>
    <numFmt numFmtId="62" formatCode="#,##0.000"/>
    <numFmt numFmtId="63" formatCode="&quot; &quot;* #,##0.00&quot; &quot;;&quot;-&quot;* #,##0.00&quot; &quot;;&quot; &quot;* &quot;-&quot;??&quot; &quot;"/>
    <numFmt numFmtId="64" formatCode="&quot; &quot;* #,##0.000&quot; &quot;;&quot;-&quot;* #,##0.000&quot; &quot;;&quot; &quot;* &quot;-&quot;??&quot; &quot;"/>
  </numFmts>
  <fonts count="26">
    <font>
      <sz val="11"/>
      <color indexed="8"/>
      <name val="Calibri"/>
    </font>
    <font>
      <sz val="12"/>
      <color indexed="8"/>
      <name val="Calibri"/>
    </font>
    <font>
      <sz val="14"/>
      <color indexed="8"/>
      <name val="Calibri"/>
    </font>
    <font>
      <b val="1"/>
      <sz val="12"/>
      <color indexed="8"/>
      <name val="Verdana"/>
    </font>
    <font>
      <sz val="12"/>
      <color indexed="8"/>
      <name val="Helvetica Neue"/>
    </font>
    <font>
      <u val="single"/>
      <sz val="12"/>
      <color indexed="11"/>
      <name val="Calibri"/>
    </font>
    <font>
      <sz val="14"/>
      <color indexed="8"/>
      <name val="Calibri"/>
    </font>
    <font>
      <b val="1"/>
      <sz val="14"/>
      <color indexed="8"/>
      <name val="Verdana"/>
    </font>
    <font>
      <sz val="10"/>
      <color indexed="8"/>
      <name val="Verdana"/>
    </font>
    <font>
      <b val="1"/>
      <sz val="10"/>
      <color indexed="8"/>
      <name val="Verdana"/>
    </font>
    <font>
      <b val="1"/>
      <sz val="11"/>
      <color indexed="8"/>
      <name val="Verdana"/>
    </font>
    <font>
      <sz val="18"/>
      <color indexed="8"/>
      <name val="Arial Black"/>
    </font>
    <font>
      <sz val="12"/>
      <color indexed="8"/>
      <name val="Verdana"/>
    </font>
    <font>
      <sz val="12"/>
      <color indexed="8"/>
      <name val="Arial Black"/>
    </font>
    <font>
      <sz val="14"/>
      <color indexed="8"/>
      <name val="Arial Black"/>
    </font>
    <font>
      <sz val="9"/>
      <color indexed="8"/>
      <name val="Verdana"/>
    </font>
    <font>
      <sz val="9"/>
      <color indexed="8"/>
      <name val="Arial"/>
    </font>
    <font>
      <b val="1"/>
      <sz val="8"/>
      <color indexed="8"/>
      <name val="Arial"/>
    </font>
    <font>
      <sz val="8"/>
      <color indexed="8"/>
      <name val="Arial"/>
    </font>
    <font>
      <b val="1"/>
      <sz val="10"/>
      <color indexed="8"/>
      <name val="Arial"/>
    </font>
    <font>
      <sz val="10"/>
      <color indexed="8"/>
      <name val="Arial"/>
    </font>
    <font>
      <strike val="1"/>
      <sz val="10"/>
      <color indexed="8"/>
      <name val="Verdana"/>
    </font>
    <font>
      <sz val="8"/>
      <color indexed="8"/>
      <name val="Calibri"/>
    </font>
    <font>
      <sz val="8"/>
      <color indexed="8"/>
      <name val="Verdana"/>
    </font>
    <font>
      <sz val="11"/>
      <color indexed="8"/>
      <name val="Verdana"/>
    </font>
    <font>
      <b val="1"/>
      <sz val="9"/>
      <color indexed="8"/>
      <name val="Verdana"/>
    </font>
  </fonts>
  <fills count="10">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s>
  <borders count="110">
    <border>
      <left/>
      <right/>
      <top/>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13"/>
      </top>
      <bottom/>
      <diagonal/>
    </border>
    <border>
      <left style="thin">
        <color indexed="13"/>
      </left>
      <right style="thin">
        <color indexed="13"/>
      </right>
      <top style="thin">
        <color indexed="13"/>
      </top>
      <bottom style="thin">
        <color indexed="8"/>
      </bottom>
      <diagonal/>
    </border>
    <border>
      <left style="thin">
        <color indexed="13"/>
      </left>
      <right/>
      <top style="thin">
        <color indexed="13"/>
      </top>
      <bottom style="thin">
        <color indexed="8"/>
      </bottom>
      <diagonal/>
    </border>
    <border>
      <left/>
      <right/>
      <top/>
      <bottom style="thin">
        <color indexed="8"/>
      </bottom>
      <diagonal/>
    </border>
    <border>
      <left/>
      <right style="thin">
        <color indexed="13"/>
      </right>
      <top style="thin">
        <color indexed="13"/>
      </top>
      <bottom style="thin">
        <color indexed="13"/>
      </bottom>
      <diagonal/>
    </border>
    <border>
      <left style="thin">
        <color indexed="13"/>
      </left>
      <right style="thin">
        <color indexed="13"/>
      </right>
      <top style="thin">
        <color indexed="8"/>
      </top>
      <bottom style="thin">
        <color indexed="8"/>
      </bottom>
      <diagonal/>
    </border>
    <border>
      <left style="thin">
        <color indexed="13"/>
      </left>
      <right/>
      <top style="thin">
        <color indexed="8"/>
      </top>
      <bottom style="thin">
        <color indexed="8"/>
      </bottom>
      <diagonal/>
    </border>
    <border>
      <left/>
      <right/>
      <top style="thin">
        <color indexed="8"/>
      </top>
      <bottom style="thin">
        <color indexed="8"/>
      </bottom>
      <diagonal/>
    </border>
    <border>
      <left style="thin">
        <color indexed="13"/>
      </left>
      <right style="thin">
        <color indexed="13"/>
      </right>
      <top style="thin">
        <color indexed="8"/>
      </top>
      <bottom style="thin">
        <color indexed="13"/>
      </bottom>
      <diagonal/>
    </border>
    <border>
      <left style="thin">
        <color indexed="13"/>
      </left>
      <right style="thin">
        <color indexed="13"/>
      </right>
      <top style="thin">
        <color indexed="8"/>
      </top>
      <bottom style="medium">
        <color indexed="8"/>
      </bottom>
      <diagonal/>
    </border>
    <border>
      <left style="thin">
        <color indexed="13"/>
      </left>
      <right style="thin">
        <color indexed="13"/>
      </right>
      <top style="thin">
        <color indexed="13"/>
      </top>
      <bottom style="medium">
        <color indexed="8"/>
      </bottom>
      <diagonal/>
    </border>
    <border>
      <left style="medium">
        <color indexed="8"/>
      </left>
      <right style="thin">
        <color indexed="13"/>
      </right>
      <top style="medium">
        <color indexed="8"/>
      </top>
      <bottom style="thin">
        <color indexed="8"/>
      </bottom>
      <diagonal/>
    </border>
    <border>
      <left style="thin">
        <color indexed="13"/>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thin">
        <color indexed="13"/>
      </right>
      <top style="thin">
        <color indexed="13"/>
      </top>
      <bottom style="thin">
        <color indexed="13"/>
      </bottom>
      <diagonal/>
    </border>
    <border>
      <left style="medium">
        <color indexed="8"/>
      </left>
      <right style="thin">
        <color indexed="13"/>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13"/>
      </right>
      <top style="thin">
        <color indexed="8"/>
      </top>
      <bottom style="medium">
        <color indexed="8"/>
      </bottom>
      <diagonal/>
    </border>
    <border>
      <left style="thin">
        <color indexed="13"/>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style="thin">
        <color indexed="13"/>
      </left>
      <right style="thin">
        <color indexed="13"/>
      </right>
      <top style="medium">
        <color indexed="8"/>
      </top>
      <bottom style="thin">
        <color indexed="13"/>
      </bottom>
      <diagonal/>
    </border>
    <border>
      <left style="thin">
        <color indexed="13"/>
      </left>
      <right style="thin">
        <color indexed="13"/>
      </right>
      <top style="medium">
        <color indexed="8"/>
      </top>
      <bottom style="thin">
        <color indexed="8"/>
      </bottom>
      <diagonal/>
    </border>
    <border>
      <left style="thin">
        <color indexed="13"/>
      </left>
      <right style="thin">
        <color indexed="8"/>
      </right>
      <top style="thin">
        <color indexed="13"/>
      </top>
      <bottom style="medium">
        <color indexed="8"/>
      </bottom>
      <diagonal/>
    </border>
    <border>
      <left style="thin">
        <color indexed="8"/>
      </left>
      <right style="thin">
        <color indexed="13"/>
      </right>
      <top style="thin">
        <color indexed="8"/>
      </top>
      <bottom style="medium">
        <color indexed="8"/>
      </bottom>
      <diagonal/>
    </border>
    <border>
      <left style="thin">
        <color indexed="13"/>
      </left>
      <right style="thin">
        <color indexed="8"/>
      </right>
      <top style="thin">
        <color indexed="8"/>
      </top>
      <bottom style="medium">
        <color indexed="8"/>
      </bottom>
      <diagonal/>
    </border>
    <border>
      <left style="thin">
        <color indexed="8"/>
      </left>
      <right style="thin">
        <color indexed="13"/>
      </right>
      <top style="thin">
        <color indexed="13"/>
      </top>
      <bottom style="thin">
        <color indexed="13"/>
      </bottom>
      <diagonal/>
    </border>
    <border>
      <left style="medium">
        <color indexed="8"/>
      </left>
      <right style="thin">
        <color indexed="8"/>
      </right>
      <top style="medium">
        <color indexed="8"/>
      </top>
      <bottom style="thin">
        <color indexed="13"/>
      </bottom>
      <diagonal/>
    </border>
    <border>
      <left style="thin">
        <color indexed="8"/>
      </left>
      <right style="thin">
        <color indexed="13"/>
      </right>
      <top style="medium">
        <color indexed="8"/>
      </top>
      <bottom/>
      <diagonal/>
    </border>
    <border>
      <left style="thin">
        <color indexed="13"/>
      </left>
      <right style="thin">
        <color indexed="13"/>
      </right>
      <top style="medium">
        <color indexed="8"/>
      </top>
      <bottom/>
      <diagonal/>
    </border>
    <border>
      <left style="thin">
        <color indexed="13"/>
      </left>
      <right style="medium">
        <color indexed="8"/>
      </right>
      <top style="medium">
        <color indexed="8"/>
      </top>
      <bottom style="thin">
        <color indexed="13"/>
      </bottom>
      <diagonal/>
    </border>
    <border>
      <left style="medium">
        <color indexed="8"/>
      </left>
      <right style="thin">
        <color indexed="13"/>
      </right>
      <top style="medium">
        <color indexed="8"/>
      </top>
      <bottom style="thin">
        <color indexed="13"/>
      </bottom>
      <diagonal/>
    </border>
    <border>
      <left style="thin">
        <color indexed="8"/>
      </left>
      <right style="medium">
        <color indexed="8"/>
      </right>
      <top style="medium">
        <color indexed="8"/>
      </top>
      <bottom style="thin">
        <color indexed="13"/>
      </bottom>
      <diagonal/>
    </border>
    <border>
      <left style="medium">
        <color indexed="8"/>
      </left>
      <right style="medium">
        <color indexed="8"/>
      </right>
      <top style="medium">
        <color indexed="8"/>
      </top>
      <bottom style="thin">
        <color indexed="13"/>
      </bottom>
      <diagonal/>
    </border>
    <border>
      <left style="medium">
        <color indexed="8"/>
      </left>
      <right style="thin">
        <color indexed="8"/>
      </right>
      <top style="thin">
        <color indexed="13"/>
      </top>
      <bottom style="thin">
        <color indexed="13"/>
      </bottom>
      <diagonal/>
    </border>
    <border>
      <left style="thin">
        <color indexed="8"/>
      </left>
      <right style="thin">
        <color indexed="8"/>
      </right>
      <top/>
      <bottom/>
      <diagonal/>
    </border>
    <border>
      <left style="thin">
        <color indexed="8"/>
      </left>
      <right/>
      <top/>
      <bottom/>
      <diagonal/>
    </border>
    <border>
      <left/>
      <right style="medium">
        <color indexed="8"/>
      </right>
      <top style="thin">
        <color indexed="13"/>
      </top>
      <bottom style="thin">
        <color indexed="13"/>
      </bottom>
      <diagonal/>
    </border>
    <border>
      <left style="thin">
        <color indexed="13"/>
      </left>
      <right style="medium">
        <color indexed="8"/>
      </right>
      <top style="thin">
        <color indexed="13"/>
      </top>
      <bottom style="thin">
        <color indexed="13"/>
      </bottom>
      <diagonal/>
    </border>
    <border>
      <left style="thin">
        <color indexed="8"/>
      </left>
      <right style="medium">
        <color indexed="8"/>
      </right>
      <top style="thin">
        <color indexed="13"/>
      </top>
      <bottom style="thin">
        <color indexed="13"/>
      </bottom>
      <diagonal/>
    </border>
    <border>
      <left style="medium">
        <color indexed="8"/>
      </left>
      <right style="medium">
        <color indexed="8"/>
      </right>
      <top style="thin">
        <color indexed="13"/>
      </top>
      <bottom style="thin">
        <color indexed="13"/>
      </bottom>
      <diagonal/>
    </border>
    <border>
      <left style="medium">
        <color indexed="8"/>
      </left>
      <right style="thin">
        <color indexed="8"/>
      </right>
      <top style="thin">
        <color indexed="13"/>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style="medium">
        <color indexed="8"/>
      </right>
      <top style="thin">
        <color indexed="13"/>
      </top>
      <bottom style="medium">
        <color indexed="8"/>
      </bottom>
      <diagonal/>
    </border>
    <border>
      <left style="medium">
        <color indexed="8"/>
      </left>
      <right style="thin">
        <color indexed="13"/>
      </right>
      <top style="thin">
        <color indexed="13"/>
      </top>
      <bottom style="medium">
        <color indexed="8"/>
      </bottom>
      <diagonal/>
    </border>
    <border>
      <left style="thin">
        <color indexed="13"/>
      </left>
      <right style="medium">
        <color indexed="8"/>
      </right>
      <top style="thin">
        <color indexed="13"/>
      </top>
      <bottom style="medium">
        <color indexed="8"/>
      </bottom>
      <diagonal/>
    </border>
    <border>
      <left style="thin">
        <color indexed="8"/>
      </left>
      <right style="medium">
        <color indexed="8"/>
      </right>
      <top style="thin">
        <color indexed="13"/>
      </top>
      <bottom style="medium">
        <color indexed="8"/>
      </bottom>
      <diagonal/>
    </border>
    <border>
      <left style="medium">
        <color indexed="8"/>
      </left>
      <right style="medium">
        <color indexed="8"/>
      </right>
      <top style="thin">
        <color indexed="13"/>
      </top>
      <bottom style="medium">
        <color indexed="8"/>
      </bottom>
      <diagonal/>
    </border>
    <border>
      <left style="thin">
        <color indexed="8"/>
      </left>
      <right style="thin">
        <color indexed="13"/>
      </right>
      <top style="medium">
        <color indexed="8"/>
      </top>
      <bottom style="thin">
        <color indexed="8"/>
      </bottom>
      <diagonal/>
    </border>
    <border>
      <left style="thin">
        <color indexed="13"/>
      </left>
      <right style="medium">
        <color indexed="8"/>
      </right>
      <top style="medium">
        <color indexed="8"/>
      </top>
      <bottom style="thin">
        <color indexed="8"/>
      </bottom>
      <diagonal/>
    </border>
    <border>
      <left style="medium">
        <color indexed="8"/>
      </left>
      <right style="thin">
        <color indexed="13"/>
      </right>
      <top style="medium">
        <color indexed="8"/>
      </top>
      <bottom style="medium">
        <color indexed="8"/>
      </bottom>
      <diagonal/>
    </border>
    <border>
      <left style="thin">
        <color indexed="13"/>
      </left>
      <right style="medium">
        <color indexed="8"/>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13"/>
      </left>
      <right style="thin">
        <color indexed="13"/>
      </right>
      <top style="medium">
        <color indexed="8"/>
      </top>
      <bottom style="medium">
        <color indexed="8"/>
      </bottom>
      <diagonal/>
    </border>
    <border>
      <left style="thin">
        <color indexed="13"/>
      </left>
      <right style="thin">
        <color indexed="8"/>
      </right>
      <top style="medium">
        <color indexed="8"/>
      </top>
      <bottom style="medium">
        <color indexed="8"/>
      </bottom>
      <diagonal/>
    </border>
    <border>
      <left/>
      <right style="thin">
        <color indexed="13"/>
      </right>
      <top/>
      <bottom style="thin">
        <color indexed="8"/>
      </bottom>
      <diagonal/>
    </border>
    <border>
      <left/>
      <right style="thin">
        <color indexed="13"/>
      </right>
      <top style="thin">
        <color indexed="13"/>
      </top>
      <bottom/>
      <diagonal/>
    </border>
    <border>
      <left/>
      <right/>
      <top/>
      <bottom/>
      <diagonal/>
    </border>
    <border>
      <left/>
      <right/>
      <top/>
      <bottom style="medium">
        <color indexed="8"/>
      </bottom>
      <diagonal/>
    </border>
    <border>
      <left/>
      <right style="thin">
        <color indexed="13"/>
      </right>
      <top style="thin">
        <color indexed="13"/>
      </top>
      <bottom style="medium">
        <color indexed="8"/>
      </bottom>
      <diagonal/>
    </border>
    <border>
      <left style="thin">
        <color indexed="13"/>
      </left>
      <right/>
      <top style="medium">
        <color indexed="8"/>
      </top>
      <bottom style="thin">
        <color indexed="13"/>
      </bottom>
      <diagonal/>
    </border>
    <border>
      <left/>
      <right/>
      <top style="medium">
        <color indexed="8"/>
      </top>
      <bottom/>
      <diagonal/>
    </border>
    <border>
      <left style="thin">
        <color indexed="13"/>
      </left>
      <right style="thin">
        <color indexed="13"/>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13"/>
      </right>
      <top style="thin">
        <color indexed="8"/>
      </top>
      <bottom style="thin">
        <color indexed="13"/>
      </bottom>
      <diagonal/>
    </border>
    <border>
      <left style="thin">
        <color indexed="13"/>
      </left>
      <right style="thin">
        <color indexed="8"/>
      </right>
      <top style="thin">
        <color indexed="8"/>
      </top>
      <bottom style="thin">
        <color indexed="13"/>
      </bottom>
      <diagonal/>
    </border>
    <border>
      <left style="thin">
        <color indexed="13"/>
      </left>
      <right style="thin">
        <color indexed="8"/>
      </right>
      <top style="thin">
        <color indexed="13"/>
      </top>
      <bottom style="thin">
        <color indexed="13"/>
      </bottom>
      <diagonal/>
    </border>
    <border>
      <left style="thin">
        <color indexed="8"/>
      </left>
      <right/>
      <top/>
      <bottom style="thin">
        <color indexed="8"/>
      </bottom>
      <diagonal/>
    </border>
    <border>
      <left/>
      <right style="thin">
        <color indexed="13"/>
      </right>
      <top style="thin">
        <color indexed="13"/>
      </top>
      <bottom style="thin">
        <color indexed="8"/>
      </bottom>
      <diagonal/>
    </border>
    <border>
      <left style="thin">
        <color indexed="13"/>
      </left>
      <right style="thin">
        <color indexed="8"/>
      </right>
      <top style="thin">
        <color indexed="13"/>
      </top>
      <bottom/>
      <diagonal/>
    </border>
    <border>
      <left style="thin">
        <color indexed="8"/>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8"/>
      </left>
      <right/>
      <top style="thin">
        <color indexed="13"/>
      </top>
      <bottom style="thin">
        <color indexed="8"/>
      </bottom>
      <diagonal/>
    </border>
    <border>
      <left/>
      <right style="thin">
        <color indexed="8"/>
      </right>
      <top/>
      <bottom style="thin">
        <color indexed="8"/>
      </bottom>
      <diagonal/>
    </border>
    <border>
      <left style="thin">
        <color indexed="8"/>
      </left>
      <right style="thin">
        <color indexed="13"/>
      </right>
      <top style="thin">
        <color indexed="13"/>
      </top>
      <bottom style="thin">
        <color indexed="8"/>
      </bottom>
      <diagonal/>
    </border>
    <border>
      <left style="thin">
        <color indexed="8"/>
      </left>
      <right style="thin">
        <color indexed="8"/>
      </right>
      <top style="thin">
        <color indexed="13"/>
      </top>
      <bottom style="thin">
        <color indexed="13"/>
      </bottom>
      <diagonal/>
    </border>
    <border>
      <left style="thin">
        <color indexed="8"/>
      </left>
      <right style="thin">
        <color indexed="13"/>
      </right>
      <top style="thin">
        <color indexed="8"/>
      </top>
      <bottom style="thin">
        <color indexed="13"/>
      </bottom>
      <diagonal/>
    </border>
    <border>
      <left style="thin">
        <color indexed="13"/>
      </left>
      <right/>
      <top style="thin">
        <color indexed="8"/>
      </top>
      <bottom style="thin">
        <color indexed="13"/>
      </bottom>
      <diagonal/>
    </border>
    <border>
      <left style="thin">
        <color indexed="13"/>
      </left>
      <right/>
      <top style="thin">
        <color indexed="13"/>
      </top>
      <bottom style="thin">
        <color indexed="13"/>
      </bottom>
      <diagonal/>
    </border>
    <border>
      <left/>
      <right style="thin">
        <color indexed="13"/>
      </right>
      <top style="thin">
        <color indexed="8"/>
      </top>
      <bottom style="thin">
        <color indexed="8"/>
      </bottom>
      <diagonal/>
    </border>
    <border>
      <left/>
      <right style="thin">
        <color indexed="13"/>
      </right>
      <top style="thin">
        <color indexed="8"/>
      </top>
      <bottom style="medium">
        <color indexed="8"/>
      </bottom>
      <diagonal/>
    </border>
    <border>
      <left style="thin">
        <color indexed="13"/>
      </left>
      <right style="thin">
        <color indexed="13"/>
      </right>
      <top/>
      <bottom style="thin">
        <color indexed="13"/>
      </bottom>
      <diagonal/>
    </border>
    <border>
      <left style="medium">
        <color indexed="8"/>
      </left>
      <right style="medium">
        <color indexed="8"/>
      </right>
      <top style="medium">
        <color indexed="8"/>
      </top>
      <bottom style="medium">
        <color indexed="8"/>
      </bottom>
      <diagonal/>
    </border>
    <border>
      <left style="thin">
        <color indexed="13"/>
      </left>
      <right style="thin">
        <color indexed="13"/>
      </right>
      <top/>
      <bottom style="medium">
        <color indexed="8"/>
      </bottom>
      <diagonal/>
    </border>
    <border>
      <left style="thin">
        <color indexed="13"/>
      </left>
      <right style="thin">
        <color indexed="8"/>
      </right>
      <top/>
      <bottom style="medium">
        <color indexed="8"/>
      </bottom>
      <diagonal/>
    </border>
    <border>
      <left style="thin">
        <color indexed="8"/>
      </left>
      <right style="thin">
        <color indexed="13"/>
      </right>
      <top/>
      <bottom style="medium">
        <color indexed="8"/>
      </bottom>
      <diagonal/>
    </border>
    <border>
      <left style="medium">
        <color indexed="8"/>
      </left>
      <right style="thin">
        <color indexed="8"/>
      </right>
      <top style="medium">
        <color indexed="8"/>
      </top>
      <bottom style="thin">
        <color indexed="8"/>
      </bottom>
      <diagonal/>
    </border>
    <border>
      <left style="thin">
        <color indexed="13"/>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thin">
        <color indexed="13"/>
      </left>
      <right style="thin">
        <color indexed="8"/>
      </right>
      <top style="medium">
        <color indexed="8"/>
      </top>
      <bottom style="thin">
        <color indexed="13"/>
      </bottom>
      <diagonal/>
    </border>
    <border>
      <left/>
      <right/>
      <top/>
      <bottom style="thin">
        <color indexed="13"/>
      </bottom>
      <diagonal/>
    </border>
  </borders>
  <cellStyleXfs count="1">
    <xf numFmtId="0" fontId="0" applyNumberFormat="0" applyFont="1" applyFill="0" applyBorder="0" applyAlignment="1" applyProtection="0">
      <alignment vertical="bottom"/>
    </xf>
  </cellStyleXfs>
  <cellXfs count="290">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5"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0" fontId="0" fillId="4" borderId="1" applyNumberFormat="0" applyFont="1" applyFill="1" applyBorder="1" applyAlignment="1" applyProtection="0">
      <alignment vertical="bottom"/>
    </xf>
    <xf numFmtId="0" fontId="7" fillId="4" borderId="1" applyNumberFormat="0" applyFont="1" applyFill="1" applyBorder="1" applyAlignment="1" applyProtection="0">
      <alignment horizontal="left" vertical="center"/>
    </xf>
    <xf numFmtId="0" fontId="7" fillId="4" borderId="2" applyNumberFormat="0" applyFont="1" applyFill="1" applyBorder="1" applyAlignment="1" applyProtection="0">
      <alignment horizontal="left" vertical="center"/>
    </xf>
    <xf numFmtId="0" fontId="8" fillId="4" borderId="2" applyNumberFormat="0" applyFont="1" applyFill="1" applyBorder="1" applyAlignment="1" applyProtection="0">
      <alignment horizontal="left" vertical="center"/>
    </xf>
    <xf numFmtId="0" fontId="7" fillId="4" borderId="2" applyNumberFormat="0" applyFont="1" applyFill="1" applyBorder="1" applyAlignment="1" applyProtection="0">
      <alignment horizontal="right" vertical="center"/>
    </xf>
    <xf numFmtId="0" fontId="0" fillId="4" borderId="2" applyNumberFormat="0" applyFont="1" applyFill="1" applyBorder="1" applyAlignment="1" applyProtection="0">
      <alignment vertical="bottom"/>
    </xf>
    <xf numFmtId="49" fontId="9" fillId="4" borderId="3" applyNumberFormat="1" applyFont="1" applyFill="1" applyBorder="1" applyAlignment="1" applyProtection="0">
      <alignment horizontal="left" vertical="center"/>
    </xf>
    <xf numFmtId="0" fontId="0" fillId="4" borderId="4" applyNumberFormat="0" applyFont="1" applyFill="1" applyBorder="1" applyAlignment="1" applyProtection="0">
      <alignment vertical="bottom"/>
    </xf>
    <xf numFmtId="0" fontId="10" fillId="5" borderId="5" applyNumberFormat="0" applyFont="1" applyFill="1" applyBorder="1" applyAlignment="1" applyProtection="0">
      <alignment horizontal="left" vertical="center"/>
    </xf>
    <xf numFmtId="0" fontId="10" fillId="5" borderId="5" applyNumberFormat="0" applyFont="1" applyFill="1" applyBorder="1" applyAlignment="1" applyProtection="0">
      <alignment horizontal="center" vertical="center"/>
    </xf>
    <xf numFmtId="0" fontId="0" fillId="4" borderId="6" applyNumberFormat="0" applyFont="1" applyFill="1" applyBorder="1" applyAlignment="1" applyProtection="0">
      <alignment vertical="bottom"/>
    </xf>
    <xf numFmtId="0" fontId="9" fillId="4" borderId="1" applyNumberFormat="0" applyFont="1" applyFill="1" applyBorder="1" applyAlignment="1" applyProtection="0">
      <alignment vertical="center"/>
    </xf>
    <xf numFmtId="49" fontId="9" fillId="4" borderId="4" applyNumberFormat="1" applyFont="1" applyFill="1" applyBorder="1" applyAlignment="1" applyProtection="0">
      <alignment vertical="center"/>
    </xf>
    <xf numFmtId="0" fontId="0" fillId="5" borderId="5" applyNumberFormat="0" applyFont="1" applyFill="1" applyBorder="1" applyAlignment="1" applyProtection="0">
      <alignment vertical="bottom"/>
    </xf>
    <xf numFmtId="0" fontId="8" fillId="5" borderId="5" applyNumberFormat="0" applyFont="1" applyFill="1" applyBorder="1" applyAlignment="1" applyProtection="0">
      <alignment horizontal="center" vertical="bottom"/>
    </xf>
    <xf numFmtId="49" fontId="9" fillId="4" borderId="7" applyNumberFormat="1" applyFont="1" applyFill="1" applyBorder="1" applyAlignment="1" applyProtection="0">
      <alignment horizontal="left" vertical="center"/>
    </xf>
    <xf numFmtId="0" fontId="0" fillId="4" borderId="8" applyNumberFormat="0" applyFont="1" applyFill="1" applyBorder="1" applyAlignment="1" applyProtection="0">
      <alignment vertical="bottom"/>
    </xf>
    <xf numFmtId="0" fontId="10" fillId="5" borderId="9" applyNumberFormat="0" applyFont="1" applyFill="1" applyBorder="1" applyAlignment="1" applyProtection="0">
      <alignment horizontal="left" vertical="center"/>
    </xf>
    <xf numFmtId="0" fontId="10" fillId="5" borderId="9" applyNumberFormat="0" applyFont="1" applyFill="1" applyBorder="1" applyAlignment="1" applyProtection="0">
      <alignment horizontal="center" vertical="center"/>
    </xf>
    <xf numFmtId="0" fontId="10" fillId="4" borderId="1" applyNumberFormat="0" applyFont="1" applyFill="1" applyBorder="1" applyAlignment="1" applyProtection="0">
      <alignment vertical="center"/>
    </xf>
    <xf numFmtId="0" fontId="10" fillId="4" borderId="10" applyNumberFormat="0" applyFont="1" applyFill="1" applyBorder="1" applyAlignment="1" applyProtection="0">
      <alignment vertical="center"/>
    </xf>
    <xf numFmtId="0" fontId="11" fillId="4" borderId="10" applyNumberFormat="0" applyFont="1" applyFill="1" applyBorder="1" applyAlignment="1" applyProtection="0">
      <alignment horizontal="center" vertical="center"/>
    </xf>
    <xf numFmtId="0" fontId="0" fillId="4" borderId="10" applyNumberFormat="0" applyFont="1" applyFill="1" applyBorder="1" applyAlignment="1" applyProtection="0">
      <alignment vertical="bottom"/>
    </xf>
    <xf numFmtId="0" fontId="9" fillId="4" borderId="11" applyNumberFormat="0" applyFont="1" applyFill="1" applyBorder="1" applyAlignment="1" applyProtection="0">
      <alignment vertical="bottom"/>
    </xf>
    <xf numFmtId="0" fontId="0" fillId="4" borderId="11" applyNumberFormat="0" applyFont="1" applyFill="1" applyBorder="1" applyAlignment="1" applyProtection="0">
      <alignment vertical="bottom"/>
    </xf>
    <xf numFmtId="0" fontId="0" fillId="4" borderId="12" applyNumberFormat="0" applyFont="1" applyFill="1" applyBorder="1" applyAlignment="1" applyProtection="0">
      <alignment vertical="bottom"/>
    </xf>
    <xf numFmtId="0" fontId="9" fillId="4" borderId="12" applyNumberFormat="0" applyFont="1" applyFill="1" applyBorder="1" applyAlignment="1" applyProtection="0">
      <alignment horizontal="center" vertical="center"/>
    </xf>
    <xf numFmtId="0" fontId="10" fillId="4" borderId="1" applyNumberFormat="0" applyFont="1" applyFill="1" applyBorder="1" applyAlignment="1" applyProtection="0">
      <alignment horizontal="left" vertical="center"/>
    </xf>
    <xf numFmtId="0" fontId="12" fillId="4" borderId="1" applyNumberFormat="0" applyFont="1" applyFill="1" applyBorder="1" applyAlignment="1" applyProtection="0">
      <alignment vertical="bottom"/>
    </xf>
    <xf numFmtId="49" fontId="9" fillId="4" borderId="13" applyNumberFormat="1" applyFont="1" applyFill="1" applyBorder="1" applyAlignment="1" applyProtection="0">
      <alignment horizontal="left" vertical="center"/>
    </xf>
    <xf numFmtId="0" fontId="0" fillId="4" borderId="14" applyNumberFormat="0" applyFont="1" applyFill="1" applyBorder="1" applyAlignment="1" applyProtection="0">
      <alignment vertical="bottom"/>
    </xf>
    <xf numFmtId="0" fontId="9" fillId="5" borderId="15" applyNumberFormat="0" applyFont="1" applyFill="1" applyBorder="1" applyAlignment="1" applyProtection="0">
      <alignment horizontal="left" vertical="center"/>
    </xf>
    <xf numFmtId="0" fontId="9" fillId="5" borderId="16" applyNumberFormat="0" applyFont="1" applyFill="1" applyBorder="1" applyAlignment="1" applyProtection="0">
      <alignment horizontal="left" vertical="center"/>
    </xf>
    <xf numFmtId="49" fontId="0" fillId="4" borderId="17" applyNumberFormat="1" applyFont="1" applyFill="1" applyBorder="1" applyAlignment="1" applyProtection="0">
      <alignment vertical="bottom"/>
    </xf>
    <xf numFmtId="0" fontId="9" fillId="6" borderId="16" applyNumberFormat="0" applyFont="1" applyFill="1" applyBorder="1" applyAlignment="1" applyProtection="0">
      <alignment vertical="center"/>
    </xf>
    <xf numFmtId="49" fontId="0" fillId="4" borderId="18" applyNumberFormat="1" applyFont="1" applyFill="1" applyBorder="1" applyAlignment="1" applyProtection="0">
      <alignment vertical="bottom"/>
    </xf>
    <xf numFmtId="0" fontId="9" fillId="4" borderId="17" applyNumberFormat="0" applyFont="1" applyFill="1" applyBorder="1" applyAlignment="1" applyProtection="0">
      <alignment vertical="center"/>
    </xf>
    <xf numFmtId="0" fontId="9" fillId="6" borderId="19" applyNumberFormat="0" applyFont="1" applyFill="1" applyBorder="1" applyAlignment="1" applyProtection="0">
      <alignment vertical="center"/>
    </xf>
    <xf numFmtId="0" fontId="9" fillId="4" borderId="20" applyNumberFormat="0" applyFont="1" applyFill="1" applyBorder="1" applyAlignment="1" applyProtection="0">
      <alignment vertical="center"/>
    </xf>
    <xf numFmtId="0" fontId="13" fillId="4" borderId="1" applyNumberFormat="0" applyFont="1" applyFill="1" applyBorder="1" applyAlignment="1" applyProtection="0">
      <alignment horizontal="center" vertical="center"/>
    </xf>
    <xf numFmtId="49" fontId="9" fillId="4" borderId="21" applyNumberFormat="1" applyFont="1" applyFill="1" applyBorder="1" applyAlignment="1" applyProtection="0">
      <alignment horizontal="left" vertical="center"/>
    </xf>
    <xf numFmtId="0" fontId="9" fillId="5" borderId="9" applyNumberFormat="0" applyFont="1" applyFill="1" applyBorder="1" applyAlignment="1" applyProtection="0">
      <alignment horizontal="left" vertical="center"/>
    </xf>
    <xf numFmtId="0" fontId="9" fillId="5" borderId="22" applyNumberFormat="0" applyFont="1" applyFill="1" applyBorder="1" applyAlignment="1" applyProtection="0">
      <alignment horizontal="left" vertical="center"/>
    </xf>
    <xf numFmtId="49" fontId="0" fillId="4" borderId="23" applyNumberFormat="1" applyFont="1" applyFill="1" applyBorder="1" applyAlignment="1" applyProtection="0">
      <alignment vertical="bottom"/>
    </xf>
    <xf numFmtId="0" fontId="9" fillId="6" borderId="22" applyNumberFormat="0" applyFont="1" applyFill="1" applyBorder="1" applyAlignment="1" applyProtection="0">
      <alignment vertical="center"/>
    </xf>
    <xf numFmtId="49" fontId="0" fillId="4" borderId="24" applyNumberFormat="1" applyFont="1" applyFill="1" applyBorder="1" applyAlignment="1" applyProtection="0">
      <alignment vertical="bottom"/>
    </xf>
    <xf numFmtId="0" fontId="9" fillId="4" borderId="23" applyNumberFormat="0" applyFont="1" applyFill="1" applyBorder="1" applyAlignment="1" applyProtection="0">
      <alignment vertical="center"/>
    </xf>
    <xf numFmtId="0" fontId="9" fillId="6" borderId="25" applyNumberFormat="0" applyFont="1" applyFill="1" applyBorder="1" applyAlignment="1" applyProtection="0">
      <alignment vertical="center"/>
    </xf>
    <xf numFmtId="0" fontId="8" fillId="4" borderId="23" applyNumberFormat="0" applyFont="1" applyFill="1" applyBorder="1" applyAlignment="1" applyProtection="0">
      <alignment horizontal="center" vertical="bottom"/>
    </xf>
    <xf numFmtId="0" fontId="8" fillId="4" borderId="9" applyNumberFormat="0" applyFont="1" applyFill="1" applyBorder="1" applyAlignment="1" applyProtection="0">
      <alignment horizontal="center" vertical="bottom"/>
    </xf>
    <xf numFmtId="0" fontId="8" fillId="4" borderId="25" applyNumberFormat="0" applyFont="1" applyFill="1" applyBorder="1" applyAlignment="1" applyProtection="0">
      <alignment horizontal="center" vertical="bottom"/>
    </xf>
    <xf numFmtId="0" fontId="0" fillId="4" borderId="20" applyNumberFormat="0" applyFont="1" applyFill="1" applyBorder="1" applyAlignment="1" applyProtection="0">
      <alignment vertical="bottom"/>
    </xf>
    <xf numFmtId="49" fontId="9" fillId="4" borderId="26" applyNumberFormat="1" applyFont="1" applyFill="1" applyBorder="1" applyAlignment="1" applyProtection="0">
      <alignment horizontal="left" vertical="center"/>
    </xf>
    <xf numFmtId="0" fontId="0" fillId="4" borderId="27" applyNumberFormat="0" applyFont="1" applyFill="1" applyBorder="1" applyAlignment="1" applyProtection="0">
      <alignment vertical="bottom"/>
    </xf>
    <xf numFmtId="0" fontId="9" fillId="5" borderId="28" applyNumberFormat="0" applyFont="1" applyFill="1" applyBorder="1" applyAlignment="1" applyProtection="0">
      <alignment horizontal="left" vertical="center"/>
    </xf>
    <xf numFmtId="0" fontId="9" fillId="5" borderId="29" applyNumberFormat="0" applyFont="1" applyFill="1" applyBorder="1" applyAlignment="1" applyProtection="0">
      <alignment horizontal="left" vertical="center"/>
    </xf>
    <xf numFmtId="49" fontId="0" fillId="4" borderId="30" applyNumberFormat="1" applyFont="1" applyFill="1" applyBorder="1" applyAlignment="1" applyProtection="0">
      <alignment vertical="bottom"/>
    </xf>
    <xf numFmtId="0" fontId="0" fillId="6" borderId="29" applyNumberFormat="0" applyFont="1" applyFill="1" applyBorder="1" applyAlignment="1" applyProtection="0">
      <alignment vertical="bottom"/>
    </xf>
    <xf numFmtId="49" fontId="0" fillId="4" borderId="31" applyNumberFormat="1" applyFont="1" applyFill="1" applyBorder="1" applyAlignment="1" applyProtection="0">
      <alignment vertical="bottom"/>
    </xf>
    <xf numFmtId="0" fontId="9" fillId="4" borderId="30" applyNumberFormat="0" applyFont="1" applyFill="1" applyBorder="1" applyAlignment="1" applyProtection="0">
      <alignment vertical="center"/>
    </xf>
    <xf numFmtId="0" fontId="14" fillId="6" borderId="32" applyNumberFormat="0" applyFont="1" applyFill="1" applyBorder="1" applyAlignment="1" applyProtection="0">
      <alignment horizontal="center" vertical="center"/>
    </xf>
    <xf numFmtId="0" fontId="10" fillId="4" borderId="20" applyNumberFormat="0" applyFont="1" applyFill="1" applyBorder="1" applyAlignment="1" applyProtection="0">
      <alignment vertical="center"/>
    </xf>
    <xf numFmtId="0" fontId="14" fillId="4" borderId="1" applyNumberFormat="0" applyFont="1" applyFill="1" applyBorder="1" applyAlignment="1" applyProtection="0">
      <alignment horizontal="center" vertical="center"/>
    </xf>
    <xf numFmtId="0" fontId="0" fillId="4" borderId="33" applyNumberFormat="0" applyFont="1" applyFill="1" applyBorder="1" applyAlignment="1" applyProtection="0">
      <alignment vertical="bottom"/>
    </xf>
    <xf numFmtId="0" fontId="0" fillId="4" borderId="34" applyNumberFormat="0" applyFont="1" applyFill="1" applyBorder="1" applyAlignment="1" applyProtection="0">
      <alignment vertical="bottom"/>
    </xf>
    <xf numFmtId="0" fontId="0" fillId="4" borderId="3" applyNumberFormat="0" applyFont="1" applyFill="1" applyBorder="1" applyAlignment="1" applyProtection="0">
      <alignment vertical="bottom"/>
    </xf>
    <xf numFmtId="0" fontId="0" fillId="4" borderId="35" applyNumberFormat="0" applyFont="1" applyFill="1" applyBorder="1" applyAlignment="1" applyProtection="0">
      <alignment vertical="bottom"/>
    </xf>
    <xf numFmtId="49" fontId="8" fillId="4" borderId="36" applyNumberFormat="1" applyFont="1" applyFill="1" applyBorder="1" applyAlignment="1" applyProtection="0">
      <alignment horizontal="center" vertical="bottom"/>
    </xf>
    <xf numFmtId="0" fontId="8" fillId="4" borderId="37" applyNumberFormat="0" applyFont="1" applyFill="1" applyBorder="1" applyAlignment="1" applyProtection="0">
      <alignment horizontal="center" vertical="bottom"/>
    </xf>
    <xf numFmtId="0" fontId="8" fillId="4" borderId="11" applyNumberFormat="0" applyFont="1" applyFill="1" applyBorder="1" applyAlignment="1" applyProtection="0">
      <alignment horizontal="center" vertical="bottom"/>
    </xf>
    <xf numFmtId="0" fontId="0" fillId="4" borderId="38" applyNumberFormat="0" applyFont="1" applyFill="1" applyBorder="1" applyAlignment="1" applyProtection="0">
      <alignment vertical="bottom"/>
    </xf>
    <xf numFmtId="49" fontId="9" fillId="4" borderId="39" applyNumberFormat="1" applyFont="1" applyFill="1" applyBorder="1" applyAlignment="1" applyProtection="0">
      <alignment horizontal="center" vertical="center" wrapText="1"/>
    </xf>
    <xf numFmtId="49" fontId="8" fillId="4" borderId="40" applyNumberFormat="1" applyFont="1" applyFill="1" applyBorder="1" applyAlignment="1" applyProtection="0">
      <alignment horizontal="left" vertical="center" wrapText="1"/>
    </xf>
    <xf numFmtId="0" fontId="8" fillId="4" borderId="34" applyNumberFormat="0" applyFont="1" applyFill="1" applyBorder="1" applyAlignment="1" applyProtection="0">
      <alignment horizontal="left" vertical="center" wrapText="1"/>
    </xf>
    <xf numFmtId="0" fontId="8" fillId="4" borderId="41" applyNumberFormat="0" applyFont="1" applyFill="1" applyBorder="1" applyAlignment="1" applyProtection="0">
      <alignment horizontal="left" vertical="center" wrapText="1"/>
    </xf>
    <xf numFmtId="0" fontId="8" fillId="4" borderId="42" applyNumberFormat="0" applyFont="1" applyFill="1" applyBorder="1" applyAlignment="1" applyProtection="0">
      <alignment horizontal="left" vertical="center" wrapText="1"/>
    </xf>
    <xf numFmtId="0" fontId="15" fillId="4" borderId="43" applyNumberFormat="0" applyFont="1" applyFill="1" applyBorder="1" applyAlignment="1" applyProtection="0">
      <alignment horizontal="center" vertical="center" wrapText="1"/>
    </xf>
    <xf numFmtId="0" fontId="15" fillId="4" borderId="42" applyNumberFormat="0" applyFont="1" applyFill="1" applyBorder="1" applyAlignment="1" applyProtection="0">
      <alignment horizontal="center" vertical="center" wrapText="1"/>
    </xf>
    <xf numFmtId="49" fontId="16" fillId="4" borderId="39" applyNumberFormat="1" applyFont="1" applyFill="1" applyBorder="1" applyAlignment="1" applyProtection="0">
      <alignment horizontal="center" vertical="center" wrapText="1"/>
    </xf>
    <xf numFmtId="59" fontId="9" fillId="4" borderId="44" applyNumberFormat="1" applyFont="1" applyFill="1" applyBorder="1" applyAlignment="1" applyProtection="0">
      <alignment horizontal="center" vertical="center"/>
    </xf>
    <xf numFmtId="60" fontId="9" fillId="4" borderId="45" applyNumberFormat="1" applyFont="1" applyFill="1" applyBorder="1" applyAlignment="1" applyProtection="0">
      <alignment horizontal="center" vertical="center" wrapText="1"/>
    </xf>
    <xf numFmtId="0" fontId="9" fillId="4" borderId="46" applyNumberFormat="0" applyFont="1" applyFill="1" applyBorder="1" applyAlignment="1" applyProtection="0">
      <alignment horizontal="center" vertical="center" wrapText="1"/>
    </xf>
    <xf numFmtId="0" fontId="17" fillId="4" borderId="47" applyNumberFormat="0" applyFont="1" applyFill="1" applyBorder="1" applyAlignment="1" applyProtection="0">
      <alignment horizontal="left" vertical="center" wrapText="1"/>
    </xf>
    <xf numFmtId="49" fontId="17" fillId="4" borderId="24" applyNumberFormat="1" applyFont="1" applyFill="1" applyBorder="1" applyAlignment="1" applyProtection="0">
      <alignment horizontal="center" vertical="center" wrapText="1"/>
    </xf>
    <xf numFmtId="0" fontId="17" fillId="4" borderId="48" applyNumberFormat="0" applyFont="1" applyFill="1" applyBorder="1" applyAlignment="1" applyProtection="0">
      <alignment horizontal="left" vertical="center" wrapText="1"/>
    </xf>
    <xf numFmtId="0" fontId="0" fillId="4" borderId="49" applyNumberFormat="0" applyFont="1" applyFill="1" applyBorder="1" applyAlignment="1" applyProtection="0">
      <alignment vertical="bottom"/>
    </xf>
    <xf numFmtId="0" fontId="15" fillId="4" borderId="20" applyNumberFormat="0" applyFont="1" applyFill="1" applyBorder="1" applyAlignment="1" applyProtection="0">
      <alignment horizontal="center" vertical="center" wrapText="1"/>
    </xf>
    <xf numFmtId="0" fontId="15" fillId="4" borderId="50" applyNumberFormat="0" applyFont="1" applyFill="1" applyBorder="1" applyAlignment="1" applyProtection="0">
      <alignment horizontal="center" vertical="center" wrapText="1"/>
    </xf>
    <xf numFmtId="0" fontId="16" fillId="4" borderId="46" applyNumberFormat="0" applyFont="1" applyFill="1" applyBorder="1" applyAlignment="1" applyProtection="0">
      <alignment horizontal="center" vertical="center" wrapText="1"/>
    </xf>
    <xf numFmtId="59" fontId="9" fillId="4" borderId="51" applyNumberFormat="1" applyFont="1" applyFill="1" applyBorder="1" applyAlignment="1" applyProtection="0">
      <alignment horizontal="center" vertical="center"/>
    </xf>
    <xf numFmtId="60" fontId="9" fillId="4" borderId="52" applyNumberFormat="1" applyFont="1" applyFill="1" applyBorder="1" applyAlignment="1" applyProtection="0">
      <alignment horizontal="center" vertical="center" wrapText="1"/>
    </xf>
    <xf numFmtId="0" fontId="9" fillId="4" borderId="53" applyNumberFormat="0" applyFont="1" applyFill="1" applyBorder="1" applyAlignment="1" applyProtection="0">
      <alignment horizontal="center" vertical="center" wrapText="1"/>
    </xf>
    <xf numFmtId="0" fontId="17" fillId="4" borderId="54" applyNumberFormat="0" applyFont="1" applyFill="1" applyBorder="1" applyAlignment="1" applyProtection="0">
      <alignment horizontal="left" vertical="center" wrapText="1"/>
    </xf>
    <xf numFmtId="59" fontId="9" fillId="7" borderId="31" applyNumberFormat="1" applyFont="1" applyFill="1" applyBorder="1" applyAlignment="1" applyProtection="0">
      <alignment horizontal="center" vertical="center" wrapText="1"/>
    </xf>
    <xf numFmtId="0" fontId="17" fillId="4" borderId="55" applyNumberFormat="0" applyFont="1" applyFill="1" applyBorder="1" applyAlignment="1" applyProtection="0">
      <alignment horizontal="left" vertical="center" wrapText="1"/>
    </xf>
    <xf numFmtId="0" fontId="0" fillId="4" borderId="56" applyNumberFormat="0" applyFont="1" applyFill="1" applyBorder="1" applyAlignment="1" applyProtection="0">
      <alignment vertical="bottom"/>
    </xf>
    <xf numFmtId="0" fontId="15" fillId="4" borderId="57" applyNumberFormat="0" applyFont="1" applyFill="1" applyBorder="1" applyAlignment="1" applyProtection="0">
      <alignment horizontal="center" vertical="center" wrapText="1"/>
    </xf>
    <xf numFmtId="0" fontId="15" fillId="4" borderId="58" applyNumberFormat="0" applyFont="1" applyFill="1" applyBorder="1" applyAlignment="1" applyProtection="0">
      <alignment horizontal="center" vertical="center" wrapText="1"/>
    </xf>
    <xf numFmtId="0" fontId="16" fillId="4" borderId="53" applyNumberFormat="0" applyFont="1" applyFill="1" applyBorder="1" applyAlignment="1" applyProtection="0">
      <alignment horizontal="center" vertical="center" wrapText="1"/>
    </xf>
    <xf numFmtId="59" fontId="9" fillId="4" borderId="59" applyNumberFormat="1" applyFont="1" applyFill="1" applyBorder="1" applyAlignment="1" applyProtection="0">
      <alignment horizontal="center" vertical="center"/>
    </xf>
    <xf numFmtId="60" fontId="9" fillId="4" borderId="60" applyNumberFormat="1" applyFont="1" applyFill="1" applyBorder="1" applyAlignment="1" applyProtection="0">
      <alignment horizontal="center" vertical="center" wrapText="1"/>
    </xf>
    <xf numFmtId="49" fontId="8" fillId="4" borderId="61" applyNumberFormat="1" applyFont="1" applyFill="1" applyBorder="1" applyAlignment="1" applyProtection="0">
      <alignment horizontal="left" vertical="center" wrapText="1"/>
    </xf>
    <xf numFmtId="0" fontId="8" fillId="4" borderId="62" applyNumberFormat="0" applyFont="1" applyFill="1" applyBorder="1" applyAlignment="1" applyProtection="0">
      <alignment horizontal="left" vertical="center" wrapText="1"/>
    </xf>
    <xf numFmtId="0" fontId="15" fillId="4" borderId="63" applyNumberFormat="0" applyFont="1" applyFill="1" applyBorder="1" applyAlignment="1" applyProtection="0">
      <alignment vertical="center" wrapText="1"/>
    </xf>
    <xf numFmtId="0" fontId="15" fillId="4" borderId="64" applyNumberFormat="0" applyFont="1" applyFill="1" applyBorder="1" applyAlignment="1" applyProtection="0">
      <alignment vertical="center" wrapText="1"/>
    </xf>
    <xf numFmtId="49" fontId="16" fillId="4" borderId="65" applyNumberFormat="1" applyFont="1" applyFill="1" applyBorder="1" applyAlignment="1" applyProtection="0">
      <alignment horizontal="center" vertical="center" wrapText="1"/>
    </xf>
    <xf numFmtId="59" fontId="9" fillId="8" borderId="66" applyNumberFormat="1" applyFont="1" applyFill="1" applyBorder="1" applyAlignment="1" applyProtection="0">
      <alignment horizontal="center" vertical="center"/>
    </xf>
    <xf numFmtId="49" fontId="18" fillId="4" borderId="36" applyNumberFormat="1" applyFont="1" applyFill="1" applyBorder="1" applyAlignment="1" applyProtection="0">
      <alignment horizontal="left" vertical="center" wrapText="1"/>
    </xf>
    <xf numFmtId="0" fontId="18" fillId="4" borderId="37" applyNumberFormat="0" applyFont="1" applyFill="1" applyBorder="1" applyAlignment="1" applyProtection="0">
      <alignment horizontal="left" vertical="center" wrapText="1"/>
    </xf>
    <xf numFmtId="0" fontId="19" fillId="7" borderId="31" applyNumberFormat="0" applyFont="1" applyFill="1" applyBorder="1" applyAlignment="1" applyProtection="0">
      <alignment horizontal="center" vertical="center" wrapText="1"/>
    </xf>
    <xf numFmtId="0" fontId="18" fillId="4" borderId="36" applyNumberFormat="0" applyFont="1" applyFill="1" applyBorder="1" applyAlignment="1" applyProtection="0">
      <alignment horizontal="left" vertical="center" wrapText="1"/>
    </xf>
    <xf numFmtId="0" fontId="0" fillId="4" borderId="67" applyNumberFormat="0" applyFont="1" applyFill="1" applyBorder="1" applyAlignment="1" applyProtection="0">
      <alignment vertical="bottom"/>
    </xf>
    <xf numFmtId="0" fontId="18" fillId="4" borderId="67" applyNumberFormat="0" applyFont="1" applyFill="1" applyBorder="1" applyAlignment="1" applyProtection="0">
      <alignment horizontal="left" vertical="center" wrapText="1"/>
    </xf>
    <xf numFmtId="0" fontId="18" fillId="4" borderId="68" applyNumberFormat="0" applyFont="1" applyFill="1" applyBorder="1" applyAlignment="1" applyProtection="0">
      <alignment horizontal="left" vertical="center" wrapText="1"/>
    </xf>
    <xf numFmtId="59" fontId="9" fillId="4" borderId="66" applyNumberFormat="1" applyFont="1" applyFill="1" applyBorder="1" applyAlignment="1" applyProtection="0">
      <alignment horizontal="center" vertical="center"/>
    </xf>
    <xf numFmtId="59" fontId="9" fillId="4" borderId="60" applyNumberFormat="1" applyFont="1" applyFill="1" applyBorder="1" applyAlignment="1" applyProtection="0">
      <alignment horizontal="center" vertical="center" wrapText="1"/>
    </xf>
    <xf numFmtId="0" fontId="15" fillId="4" borderId="63" applyNumberFormat="0" applyFont="1" applyFill="1" applyBorder="1" applyAlignment="1" applyProtection="0">
      <alignment horizontal="center" vertical="center" wrapText="1"/>
    </xf>
    <xf numFmtId="0" fontId="15" fillId="4" borderId="64" applyNumberFormat="0" applyFont="1" applyFill="1" applyBorder="1" applyAlignment="1" applyProtection="0">
      <alignment horizontal="center" vertical="center" wrapText="1"/>
    </xf>
    <xf numFmtId="0" fontId="20" fillId="4" borderId="33" applyNumberFormat="0" applyFont="1" applyFill="1" applyBorder="1" applyAlignment="1" applyProtection="0">
      <alignment vertical="bottom"/>
    </xf>
    <xf numFmtId="0" fontId="20" fillId="4" borderId="67" applyNumberFormat="0" applyFont="1" applyFill="1" applyBorder="1" applyAlignment="1" applyProtection="0">
      <alignment vertical="bottom"/>
    </xf>
    <xf numFmtId="59" fontId="20" fillId="4" borderId="67" applyNumberFormat="1" applyFont="1" applyFill="1" applyBorder="1" applyAlignment="1" applyProtection="0">
      <alignment vertical="bottom"/>
    </xf>
    <xf numFmtId="0" fontId="0" fillId="4" borderId="50" applyNumberFormat="0" applyFont="1" applyFill="1" applyBorder="1" applyAlignment="1" applyProtection="0">
      <alignment vertical="bottom"/>
    </xf>
    <xf numFmtId="49" fontId="10" fillId="4" borderId="63" applyNumberFormat="1" applyFont="1" applyFill="1" applyBorder="1" applyAlignment="1" applyProtection="0">
      <alignment horizontal="center" vertical="center"/>
    </xf>
    <xf numFmtId="0" fontId="10" fillId="4" borderId="67" applyNumberFormat="0" applyFont="1" applyFill="1" applyBorder="1" applyAlignment="1" applyProtection="0">
      <alignment horizontal="center" vertical="center"/>
    </xf>
    <xf numFmtId="0" fontId="10" fillId="4" borderId="68" applyNumberFormat="0" applyFont="1" applyFill="1" applyBorder="1" applyAlignment="1" applyProtection="0">
      <alignment horizontal="center" vertical="center"/>
    </xf>
    <xf numFmtId="59" fontId="10" fillId="4" borderId="66" applyNumberFormat="1" applyFont="1" applyFill="1" applyBorder="1" applyAlignment="1" applyProtection="0">
      <alignment horizontal="center" vertical="center"/>
    </xf>
    <xf numFmtId="49" fontId="0" fillId="4" borderId="4" applyNumberFormat="1" applyFont="1" applyFill="1" applyBorder="1" applyAlignment="1" applyProtection="0">
      <alignment vertical="bottom"/>
    </xf>
    <xf numFmtId="0" fontId="8" fillId="5" borderId="5" applyNumberFormat="0" applyFont="1" applyFill="1" applyBorder="1" applyAlignment="1" applyProtection="0">
      <alignment horizontal="left" vertical="bottom"/>
    </xf>
    <xf numFmtId="0" fontId="0" fillId="8" borderId="5" applyNumberFormat="0" applyFont="1" applyFill="1" applyBorder="1" applyAlignment="1" applyProtection="0">
      <alignment vertical="bottom"/>
    </xf>
    <xf numFmtId="61" fontId="0" fillId="8" borderId="5" applyNumberFormat="1" applyFont="1" applyFill="1" applyBorder="1" applyAlignment="1" applyProtection="0">
      <alignment vertical="bottom"/>
    </xf>
    <xf numFmtId="0" fontId="0" fillId="8" borderId="69" applyNumberFormat="0" applyFont="1" applyFill="1" applyBorder="1" applyAlignment="1" applyProtection="0">
      <alignment vertical="bottom"/>
    </xf>
    <xf numFmtId="0" fontId="9" fillId="4" borderId="1" applyNumberFormat="0" applyFont="1" applyFill="1" applyBorder="1" applyAlignment="1" applyProtection="0">
      <alignment horizontal="left" vertical="bottom"/>
    </xf>
    <xf numFmtId="0" fontId="21" fillId="4" borderId="1" applyNumberFormat="0" applyFont="1" applyFill="1" applyBorder="1" applyAlignment="1" applyProtection="0">
      <alignment vertical="bottom"/>
    </xf>
    <xf numFmtId="0" fontId="21" fillId="4" borderId="1" applyNumberFormat="0" applyFont="1" applyFill="1" applyBorder="1" applyAlignment="1" applyProtection="0">
      <alignment horizontal="right" vertical="bottom"/>
    </xf>
    <xf numFmtId="0" fontId="8" fillId="4" borderId="1" applyNumberFormat="0" applyFont="1" applyFill="1" applyBorder="1" applyAlignment="1" applyProtection="0">
      <alignment horizontal="right" vertical="bottom"/>
    </xf>
    <xf numFmtId="62" fontId="9" fillId="4" borderId="1" applyNumberFormat="1" applyFont="1" applyFill="1" applyBorder="1" applyAlignment="1" applyProtection="0">
      <alignment horizontal="center" vertical="bottom"/>
    </xf>
    <xf numFmtId="0" fontId="0" applyNumberFormat="1" applyFont="1" applyFill="0" applyBorder="0" applyAlignment="1" applyProtection="0">
      <alignment vertical="bottom"/>
    </xf>
    <xf numFmtId="0" fontId="10" fillId="4" borderId="1" applyNumberFormat="0" applyFont="1" applyFill="1" applyBorder="1" applyAlignment="1" applyProtection="0">
      <alignment horizontal="center" vertical="center"/>
    </xf>
    <xf numFmtId="0" fontId="11" fillId="4" borderId="1" applyNumberFormat="0" applyFont="1" applyFill="1" applyBorder="1" applyAlignment="1" applyProtection="0">
      <alignment horizontal="center" vertical="center"/>
    </xf>
    <xf numFmtId="0" fontId="0" fillId="4" borderId="70" applyNumberFormat="0" applyFont="1" applyFill="1" applyBorder="1" applyAlignment="1" applyProtection="0">
      <alignment vertical="bottom"/>
    </xf>
    <xf numFmtId="49" fontId="10" fillId="4" borderId="1" applyNumberFormat="1" applyFont="1" applyFill="1" applyBorder="1" applyAlignment="1" applyProtection="0">
      <alignment horizontal="center" vertical="center"/>
    </xf>
    <xf numFmtId="0" fontId="0" fillId="4" borderId="71" applyNumberFormat="0" applyFont="1" applyFill="1" applyBorder="1" applyAlignment="1" applyProtection="0">
      <alignment vertical="bottom"/>
    </xf>
    <xf numFmtId="0" fontId="10" fillId="4" borderId="6" applyNumberFormat="0" applyFont="1" applyFill="1" applyBorder="1" applyAlignment="1" applyProtection="0">
      <alignment vertical="center"/>
    </xf>
    <xf numFmtId="0" fontId="0" fillId="4" borderId="72" applyNumberFormat="0" applyFont="1" applyFill="1" applyBorder="1" applyAlignment="1" applyProtection="0">
      <alignment vertical="bottom"/>
    </xf>
    <xf numFmtId="0" fontId="0" fillId="4" borderId="73" applyNumberFormat="0" applyFont="1" applyFill="1" applyBorder="1" applyAlignment="1" applyProtection="0">
      <alignment vertical="bottom"/>
    </xf>
    <xf numFmtId="0" fontId="10" fillId="4" borderId="12" applyNumberFormat="0" applyFont="1" applyFill="1" applyBorder="1" applyAlignment="1" applyProtection="0">
      <alignment horizontal="left" vertical="center"/>
    </xf>
    <xf numFmtId="0" fontId="12" fillId="4" borderId="12" applyNumberFormat="0" applyFont="1" applyFill="1" applyBorder="1" applyAlignment="1" applyProtection="0">
      <alignment vertical="bottom"/>
    </xf>
    <xf numFmtId="0" fontId="9" fillId="6" borderId="17" applyNumberFormat="0" applyFont="1" applyFill="1" applyBorder="1" applyAlignment="1" applyProtection="0">
      <alignment vertical="center"/>
    </xf>
    <xf numFmtId="0" fontId="9" fillId="6" borderId="9" applyNumberFormat="0" applyFont="1" applyFill="1" applyBorder="1" applyAlignment="1" applyProtection="0">
      <alignment vertical="center"/>
    </xf>
    <xf numFmtId="49" fontId="0" fillId="4" borderId="9" applyNumberFormat="1" applyFont="1" applyFill="1" applyBorder="1" applyAlignment="1" applyProtection="0">
      <alignment vertical="bottom"/>
    </xf>
    <xf numFmtId="0" fontId="0" fillId="4" borderId="23" applyNumberFormat="0" applyFont="1" applyFill="1" applyBorder="1" applyAlignment="1" applyProtection="0">
      <alignment vertical="bottom"/>
    </xf>
    <xf numFmtId="0" fontId="0" fillId="4" borderId="9" applyNumberFormat="0" applyFont="1" applyFill="1" applyBorder="1" applyAlignment="1" applyProtection="0">
      <alignment vertical="bottom"/>
    </xf>
    <xf numFmtId="0" fontId="0" fillId="4" borderId="25" applyNumberFormat="0" applyFont="1" applyFill="1" applyBorder="1" applyAlignment="1" applyProtection="0">
      <alignment vertical="bottom"/>
    </xf>
    <xf numFmtId="0" fontId="9" fillId="6" borderId="23" applyNumberFormat="0" applyFont="1" applyFill="1" applyBorder="1" applyAlignment="1" applyProtection="0">
      <alignment vertical="center"/>
    </xf>
    <xf numFmtId="0" fontId="9" fillId="6" borderId="30" applyNumberFormat="0" applyFont="1" applyFill="1" applyBorder="1" applyAlignment="1" applyProtection="0">
      <alignment vertical="center"/>
    </xf>
    <xf numFmtId="0" fontId="0" fillId="4" borderId="74" applyNumberFormat="0" applyFont="1" applyFill="1" applyBorder="1" applyAlignment="1" applyProtection="0">
      <alignment vertical="bottom"/>
    </xf>
    <xf numFmtId="0" fontId="0" fillId="4" borderId="75" applyNumberFormat="0" applyFont="1" applyFill="1" applyBorder="1" applyAlignment="1" applyProtection="0">
      <alignment vertical="bottom"/>
    </xf>
    <xf numFmtId="0" fontId="0" fillId="4" borderId="76" applyNumberFormat="0" applyFont="1" applyFill="1" applyBorder="1" applyAlignment="1" applyProtection="0">
      <alignment vertical="bottom"/>
    </xf>
    <xf numFmtId="49" fontId="9" fillId="9" borderId="77" applyNumberFormat="1" applyFont="1" applyFill="1" applyBorder="1" applyAlignment="1" applyProtection="0">
      <alignment horizontal="left" vertical="top"/>
    </xf>
    <xf numFmtId="0" fontId="9" fillId="9" borderId="78" applyNumberFormat="0" applyFont="1" applyFill="1" applyBorder="1" applyAlignment="1" applyProtection="0">
      <alignment horizontal="left" vertical="top"/>
    </xf>
    <xf numFmtId="0" fontId="9" fillId="4" borderId="79" applyNumberFormat="0" applyFont="1" applyFill="1" applyBorder="1" applyAlignment="1" applyProtection="0">
      <alignment horizontal="left" vertical="top" wrapText="1"/>
    </xf>
    <xf numFmtId="0" fontId="9" fillId="4" borderId="10" applyNumberFormat="0" applyFont="1" applyFill="1" applyBorder="1" applyAlignment="1" applyProtection="0">
      <alignment horizontal="left" vertical="top" wrapText="1"/>
    </xf>
    <xf numFmtId="0" fontId="9" fillId="4" borderId="80" applyNumberFormat="0" applyFont="1" applyFill="1" applyBorder="1" applyAlignment="1" applyProtection="0">
      <alignment horizontal="left" vertical="top" wrapText="1"/>
    </xf>
    <xf numFmtId="0" fontId="9" fillId="9" borderId="48" applyNumberFormat="0" applyFont="1" applyFill="1" applyBorder="1" applyAlignment="1" applyProtection="0">
      <alignment horizontal="left" vertical="top"/>
    </xf>
    <xf numFmtId="0" fontId="9" fillId="9" borderId="71" applyNumberFormat="0" applyFont="1" applyFill="1" applyBorder="1" applyAlignment="1" applyProtection="0">
      <alignment horizontal="left" vertical="top"/>
    </xf>
    <xf numFmtId="0" fontId="9" fillId="4" borderId="6" applyNumberFormat="0" applyFont="1" applyFill="1" applyBorder="1" applyAlignment="1" applyProtection="0">
      <alignment horizontal="left" vertical="top" wrapText="1"/>
    </xf>
    <xf numFmtId="0" fontId="9" fillId="4" borderId="1" applyNumberFormat="0" applyFont="1" applyFill="1" applyBorder="1" applyAlignment="1" applyProtection="0">
      <alignment horizontal="left" vertical="top" wrapText="1"/>
    </xf>
    <xf numFmtId="0" fontId="9" fillId="4" borderId="81" applyNumberFormat="0" applyFont="1" applyFill="1" applyBorder="1" applyAlignment="1" applyProtection="0">
      <alignment horizontal="left" vertical="top" wrapText="1"/>
    </xf>
    <xf numFmtId="0" fontId="9" fillId="9" borderId="82" applyNumberFormat="0" applyFont="1" applyFill="1" applyBorder="1" applyAlignment="1" applyProtection="0">
      <alignment horizontal="left" vertical="top"/>
    </xf>
    <xf numFmtId="0" fontId="9" fillId="9" borderId="5" applyNumberFormat="0" applyFont="1" applyFill="1" applyBorder="1" applyAlignment="1" applyProtection="0">
      <alignment horizontal="left" vertical="top"/>
    </xf>
    <xf numFmtId="0" fontId="9" fillId="4" borderId="83" applyNumberFormat="0" applyFont="1" applyFill="1" applyBorder="1" applyAlignment="1" applyProtection="0">
      <alignment horizontal="left" vertical="top" wrapText="1"/>
    </xf>
    <xf numFmtId="0" fontId="9" fillId="4" borderId="3" applyNumberFormat="0" applyFont="1" applyFill="1" applyBorder="1" applyAlignment="1" applyProtection="0">
      <alignment horizontal="left" vertical="top" wrapText="1"/>
    </xf>
    <xf numFmtId="0" fontId="9" fillId="4" borderId="84" applyNumberFormat="0" applyFont="1" applyFill="1" applyBorder="1" applyAlignment="1" applyProtection="0">
      <alignment horizontal="left" vertical="top" wrapText="1"/>
    </xf>
    <xf numFmtId="49" fontId="0" fillId="4" borderId="85" applyNumberFormat="1" applyFont="1" applyFill="1" applyBorder="1" applyAlignment="1" applyProtection="0">
      <alignment vertical="center"/>
    </xf>
    <xf numFmtId="0" fontId="0" fillId="4" borderId="7" applyNumberFormat="0" applyFont="1" applyFill="1" applyBorder="1" applyAlignment="1" applyProtection="0">
      <alignment vertical="bottom"/>
    </xf>
    <xf numFmtId="0" fontId="0" fillId="4" borderId="86" applyNumberFormat="0" applyFont="1" applyFill="1" applyBorder="1" applyAlignment="1" applyProtection="0">
      <alignment vertical="bottom"/>
    </xf>
    <xf numFmtId="59" fontId="8" fillId="8" borderId="24" applyNumberFormat="1" applyFont="1" applyFill="1" applyBorder="1" applyAlignment="1" applyProtection="0">
      <alignment horizontal="center" vertical="center"/>
    </xf>
    <xf numFmtId="0" fontId="8" fillId="4" borderId="87" applyNumberFormat="0" applyFont="1" applyFill="1" applyBorder="1" applyAlignment="1" applyProtection="0">
      <alignment horizontal="right" vertical="bottom"/>
    </xf>
    <xf numFmtId="62" fontId="9" fillId="4" borderId="88" applyNumberFormat="1" applyFont="1" applyFill="1" applyBorder="1" applyAlignment="1" applyProtection="0">
      <alignment horizontal="center" vertical="bottom"/>
    </xf>
    <xf numFmtId="49" fontId="10" fillId="4" borderId="10" applyNumberFormat="1" applyFont="1" applyFill="1" applyBorder="1" applyAlignment="1" applyProtection="0">
      <alignment vertical="bottom"/>
    </xf>
    <xf numFmtId="0" fontId="0" fillId="4" borderId="81" applyNumberFormat="0" applyFont="1" applyFill="1" applyBorder="1" applyAlignment="1" applyProtection="0">
      <alignment vertical="bottom"/>
    </xf>
    <xf numFmtId="49" fontId="23" fillId="4" borderId="89" applyNumberFormat="1" applyFont="1" applyFill="1" applyBorder="1" applyAlignment="1" applyProtection="0">
      <alignment horizontal="center" vertical="center"/>
    </xf>
    <xf numFmtId="0" fontId="8" fillId="4" borderId="1" applyNumberFormat="0" applyFont="1" applyFill="1" applyBorder="1" applyAlignment="1" applyProtection="0">
      <alignment horizontal="left" vertical="center"/>
    </xf>
    <xf numFmtId="49" fontId="8" fillId="4" borderId="24" applyNumberFormat="1" applyFont="1" applyFill="1" applyBorder="1" applyAlignment="1" applyProtection="0">
      <alignment horizontal="center" vertical="center"/>
    </xf>
    <xf numFmtId="49" fontId="0" fillId="4" borderId="24" applyNumberFormat="1" applyFont="1" applyFill="1" applyBorder="1" applyAlignment="1" applyProtection="0">
      <alignment vertical="center"/>
    </xf>
    <xf numFmtId="0" fontId="0" fillId="4" borderId="85" applyNumberFormat="0" applyFont="1" applyFill="1" applyBorder="1" applyAlignment="1" applyProtection="0">
      <alignment vertical="center"/>
    </xf>
    <xf numFmtId="0" fontId="0" fillId="4" borderId="86" applyNumberFormat="0" applyFont="1" applyFill="1" applyBorder="1" applyAlignment="1" applyProtection="0">
      <alignment vertical="center"/>
    </xf>
    <xf numFmtId="1" fontId="8" fillId="8" borderId="24" applyNumberFormat="1" applyFont="1" applyFill="1" applyBorder="1" applyAlignment="1" applyProtection="0">
      <alignment horizontal="center" vertical="center"/>
    </xf>
    <xf numFmtId="59" fontId="8" fillId="4" borderId="24" applyNumberFormat="1" applyFont="1" applyFill="1" applyBorder="1" applyAlignment="1" applyProtection="0">
      <alignment horizontal="center" vertical="center"/>
    </xf>
    <xf numFmtId="0" fontId="0" fillId="4" borderId="90" applyNumberFormat="0" applyFont="1" applyFill="1" applyBorder="1" applyAlignment="1" applyProtection="0">
      <alignment vertical="center"/>
    </xf>
    <xf numFmtId="1" fontId="8" fillId="9" borderId="24" applyNumberFormat="1" applyFont="1" applyFill="1" applyBorder="1" applyAlignment="1" applyProtection="0">
      <alignment horizontal="center" vertical="center"/>
    </xf>
    <xf numFmtId="49" fontId="0" fillId="4" borderId="85" applyNumberFormat="1" applyFont="1" applyFill="1" applyBorder="1" applyAlignment="1" applyProtection="0">
      <alignment vertical="bottom"/>
    </xf>
    <xf numFmtId="1" fontId="8" fillId="4" borderId="24" applyNumberFormat="1" applyFont="1" applyFill="1" applyBorder="1" applyAlignment="1" applyProtection="0">
      <alignment horizontal="center" vertical="bottom"/>
    </xf>
    <xf numFmtId="0" fontId="0" fillId="4" borderId="91" applyNumberFormat="0" applyFont="1" applyFill="1" applyBorder="1" applyAlignment="1" applyProtection="0">
      <alignment vertical="bottom"/>
    </xf>
    <xf numFmtId="49" fontId="9" fillId="4" borderId="63" applyNumberFormat="1" applyFont="1" applyFill="1" applyBorder="1" applyAlignment="1" applyProtection="0">
      <alignment vertical="center"/>
    </xf>
    <xf numFmtId="0" fontId="24" fillId="4" borderId="68" applyNumberFormat="0" applyFont="1" applyFill="1" applyBorder="1" applyAlignment="1" applyProtection="0">
      <alignment vertical="bottom"/>
    </xf>
    <xf numFmtId="9" fontId="9" fillId="4" borderId="20" applyNumberFormat="1" applyFont="1" applyFill="1" applyBorder="1" applyAlignment="1" applyProtection="0">
      <alignment vertical="center"/>
    </xf>
    <xf numFmtId="0" fontId="9" fillId="4" borderId="33" applyNumberFormat="0" applyFont="1" applyFill="1" applyBorder="1" applyAlignment="1" applyProtection="0">
      <alignment vertical="center"/>
    </xf>
    <xf numFmtId="0" fontId="24" fillId="4" borderId="33" applyNumberFormat="0" applyFont="1" applyFill="1" applyBorder="1" applyAlignment="1" applyProtection="0">
      <alignment vertical="bottom"/>
    </xf>
    <xf numFmtId="60" fontId="9" fillId="4" borderId="33" applyNumberFormat="1" applyFont="1" applyFill="1" applyBorder="1" applyAlignment="1" applyProtection="0">
      <alignment horizontal="center" vertical="center"/>
    </xf>
    <xf numFmtId="9" fontId="9" fillId="4" borderId="1" applyNumberFormat="1" applyFont="1" applyFill="1" applyBorder="1" applyAlignment="1" applyProtection="0">
      <alignment vertical="center"/>
    </xf>
    <xf numFmtId="49" fontId="10" fillId="4" borderId="1" applyNumberFormat="1" applyFont="1" applyFill="1" applyBorder="1" applyAlignment="1" applyProtection="0">
      <alignment vertical="center"/>
    </xf>
    <xf numFmtId="49" fontId="9" fillId="4" borderId="3" applyNumberFormat="1" applyFont="1" applyFill="1" applyBorder="1" applyAlignment="1" applyProtection="0">
      <alignment vertical="bottom"/>
    </xf>
    <xf numFmtId="0" fontId="0" fillId="4" borderId="5" applyNumberFormat="0" applyFont="1" applyFill="1" applyBorder="1" applyAlignment="1" applyProtection="0">
      <alignment vertical="bottom"/>
    </xf>
    <xf numFmtId="0" fontId="0" fillId="4" borderId="83" applyNumberFormat="0" applyFont="1" applyFill="1" applyBorder="1" applyAlignment="1" applyProtection="0">
      <alignment vertical="bottom"/>
    </xf>
    <xf numFmtId="61" fontId="0" fillId="4" borderId="5" applyNumberFormat="1" applyFont="1" applyFill="1" applyBorder="1" applyAlignment="1" applyProtection="0">
      <alignment vertical="bottom"/>
    </xf>
    <xf numFmtId="0" fontId="8" fillId="4" borderId="83" applyNumberFormat="0" applyFont="1" applyFill="1" applyBorder="1" applyAlignment="1" applyProtection="0">
      <alignment horizontal="left" vertical="bottom"/>
    </xf>
    <xf numFmtId="63" fontId="0" fillId="4" borderId="1" applyNumberFormat="1" applyFont="1" applyFill="1" applyBorder="1" applyAlignment="1" applyProtection="0">
      <alignment vertical="bottom"/>
    </xf>
    <xf numFmtId="64" fontId="0" fillId="4" borderId="3" applyNumberFormat="1" applyFont="1" applyFill="1" applyBorder="1" applyAlignment="1" applyProtection="0">
      <alignment vertical="bottom"/>
    </xf>
    <xf numFmtId="0" fontId="0" fillId="4" borderId="7" applyNumberFormat="0" applyFont="1" applyFill="1" applyBorder="1" applyAlignment="1" applyProtection="0">
      <alignment vertical="center"/>
    </xf>
    <xf numFmtId="1" fontId="8" fillId="4" borderId="24" applyNumberFormat="1" applyFont="1" applyFill="1" applyBorder="1" applyAlignment="1" applyProtection="0">
      <alignment horizontal="center" vertical="center"/>
    </xf>
    <xf numFmtId="63" fontId="0" fillId="4" borderId="90" applyNumberFormat="1" applyFont="1" applyFill="1" applyBorder="1" applyAlignment="1" applyProtection="0">
      <alignment vertical="bottom"/>
    </xf>
    <xf numFmtId="0" fontId="0" fillId="4" borderId="92" applyNumberFormat="0" applyFont="1" applyFill="1" applyBorder="1" applyAlignment="1" applyProtection="0">
      <alignment vertical="bottom"/>
    </xf>
    <xf numFmtId="0" fontId="0" fillId="4" borderId="78" applyNumberFormat="0" applyFont="1" applyFill="1" applyBorder="1" applyAlignment="1" applyProtection="0">
      <alignment vertical="bottom"/>
    </xf>
    <xf numFmtId="0" fontId="0" fillId="4" borderId="79" applyNumberFormat="0" applyFont="1" applyFill="1" applyBorder="1" applyAlignment="1" applyProtection="0">
      <alignment vertical="bottom"/>
    </xf>
    <xf numFmtId="61" fontId="0" fillId="4" borderId="78" applyNumberFormat="1" applyFont="1" applyFill="1" applyBorder="1" applyAlignment="1" applyProtection="0">
      <alignment vertical="bottom"/>
    </xf>
    <xf numFmtId="0" fontId="8" fillId="4" borderId="79" applyNumberFormat="0" applyFont="1" applyFill="1" applyBorder="1" applyAlignment="1" applyProtection="0">
      <alignment horizontal="left" vertical="bottom"/>
    </xf>
    <xf numFmtId="59" fontId="0" fillId="4" borderId="10" applyNumberFormat="1" applyFont="1" applyFill="1" applyBorder="1" applyAlignment="1" applyProtection="0">
      <alignment vertical="bottom"/>
    </xf>
    <xf numFmtId="0" fontId="0" fillId="4" borderId="93" applyNumberFormat="0" applyFont="1" applyFill="1" applyBorder="1" applyAlignment="1" applyProtection="0">
      <alignment vertical="bottom"/>
    </xf>
    <xf numFmtId="63" fontId="0" fillId="4" borderId="3" applyNumberFormat="1" applyFont="1" applyFill="1" applyBorder="1" applyAlignment="1" applyProtection="0">
      <alignment vertical="bottom"/>
    </xf>
    <xf numFmtId="59" fontId="0" fillId="4" borderId="3" applyNumberFormat="1" applyFont="1" applyFill="1" applyBorder="1" applyAlignment="1" applyProtection="0">
      <alignment vertical="bottom"/>
    </xf>
    <xf numFmtId="49" fontId="23" fillId="4" borderId="85" applyNumberFormat="1" applyFont="1" applyFill="1" applyBorder="1" applyAlignment="1" applyProtection="0">
      <alignment vertical="center"/>
    </xf>
    <xf numFmtId="0" fontId="0" fillId="4" borderId="8" applyNumberFormat="0" applyFont="1" applyFill="1" applyBorder="1" applyAlignment="1" applyProtection="0">
      <alignment vertical="center"/>
    </xf>
    <xf numFmtId="0" fontId="0" fillId="4" borderId="9" applyNumberFormat="0" applyFont="1" applyFill="1" applyBorder="1" applyAlignment="1" applyProtection="0">
      <alignment vertical="center"/>
    </xf>
    <xf numFmtId="0" fontId="8" fillId="4" borderId="94" applyNumberFormat="0" applyFont="1" applyFill="1" applyBorder="1" applyAlignment="1" applyProtection="0">
      <alignment horizontal="left" vertical="center"/>
    </xf>
    <xf numFmtId="63" fontId="0" fillId="4" borderId="86" applyNumberFormat="1" applyFont="1" applyFill="1" applyBorder="1" applyAlignment="1" applyProtection="0">
      <alignment vertical="center"/>
    </xf>
    <xf numFmtId="0" fontId="0" fillId="4" borderId="28" applyNumberFormat="0" applyFont="1" applyFill="1" applyBorder="1" applyAlignment="1" applyProtection="0">
      <alignment vertical="bottom"/>
    </xf>
    <xf numFmtId="0" fontId="0" fillId="4" borderId="95" applyNumberFormat="0" applyFont="1" applyFill="1" applyBorder="1" applyAlignment="1" applyProtection="0">
      <alignment vertical="bottom"/>
    </xf>
    <xf numFmtId="61" fontId="0" fillId="4" borderId="1" applyNumberFormat="1" applyFont="1" applyFill="1" applyBorder="1" applyAlignment="1" applyProtection="0">
      <alignment vertical="bottom"/>
    </xf>
    <xf numFmtId="0" fontId="0" fillId="4" borderId="96" applyNumberFormat="0" applyFont="1" applyFill="1" applyBorder="1" applyAlignment="1" applyProtection="0">
      <alignment vertical="bottom"/>
    </xf>
    <xf numFmtId="0" fontId="0" fillId="4" borderId="68" applyNumberFormat="0" applyFont="1" applyFill="1" applyBorder="1" applyAlignment="1" applyProtection="0">
      <alignment vertical="center"/>
    </xf>
    <xf numFmtId="0" fontId="10" fillId="4" borderId="64" applyNumberFormat="0" applyFont="1" applyFill="1" applyBorder="1" applyAlignment="1" applyProtection="0">
      <alignment horizontal="center" vertical="center"/>
    </xf>
    <xf numFmtId="60" fontId="10" fillId="4" borderId="97" applyNumberFormat="1" applyFont="1" applyFill="1" applyBorder="1" applyAlignment="1" applyProtection="0">
      <alignment horizontal="center" vertical="center"/>
    </xf>
    <xf numFmtId="0" fontId="8" fillId="4" borderId="5" applyNumberFormat="0" applyFont="1" applyFill="1" applyBorder="1" applyAlignment="1" applyProtection="0">
      <alignment horizontal="left" vertical="bottom"/>
    </xf>
    <xf numFmtId="49" fontId="0" fillId="4" borderId="3" applyNumberFormat="1" applyFont="1" applyFill="1" applyBorder="1" applyAlignment="1" applyProtection="0">
      <alignment vertical="bottom"/>
    </xf>
    <xf numFmtId="0" fontId="0" applyNumberFormat="1" applyFont="1" applyFill="0" applyBorder="0" applyAlignment="1" applyProtection="0">
      <alignment vertical="bottom"/>
    </xf>
    <xf numFmtId="0" fontId="10" fillId="4" borderId="2" applyNumberFormat="0" applyFont="1" applyFill="1" applyBorder="1" applyAlignment="1" applyProtection="0">
      <alignment horizontal="left" vertical="center"/>
    </xf>
    <xf numFmtId="0" fontId="11" fillId="4" borderId="2" applyNumberFormat="0" applyFont="1" applyFill="1" applyBorder="1" applyAlignment="1" applyProtection="0">
      <alignment horizontal="center" vertical="center"/>
    </xf>
    <xf numFmtId="0" fontId="10" fillId="5" borderId="5" applyNumberFormat="0" applyFont="1" applyFill="1" applyBorder="1" applyAlignment="1" applyProtection="0">
      <alignment vertical="center"/>
    </xf>
    <xf numFmtId="0" fontId="10" fillId="4" borderId="10" applyNumberFormat="0" applyFont="1" applyFill="1" applyBorder="1" applyAlignment="1" applyProtection="0">
      <alignment horizontal="center" vertical="center"/>
    </xf>
    <xf numFmtId="0" fontId="9" fillId="4" borderId="11" applyNumberFormat="0" applyFont="1" applyFill="1" applyBorder="1" applyAlignment="1" applyProtection="0">
      <alignment horizontal="left" vertical="center"/>
    </xf>
    <xf numFmtId="0" fontId="10" fillId="4" borderId="11" applyNumberFormat="0" applyFont="1" applyFill="1" applyBorder="1" applyAlignment="1" applyProtection="0">
      <alignment vertical="center"/>
    </xf>
    <xf numFmtId="0" fontId="10" fillId="4" borderId="27" applyNumberFormat="0" applyFont="1" applyFill="1" applyBorder="1" applyAlignment="1" applyProtection="0">
      <alignment horizontal="center" vertical="center"/>
    </xf>
    <xf numFmtId="0" fontId="10" fillId="4" borderId="73" applyNumberFormat="0" applyFont="1" applyFill="1" applyBorder="1" applyAlignment="1" applyProtection="0">
      <alignment vertical="center"/>
    </xf>
    <xf numFmtId="0" fontId="10" fillId="4" borderId="12" applyNumberFormat="0" applyFont="1" applyFill="1" applyBorder="1" applyAlignment="1" applyProtection="0">
      <alignment vertical="center"/>
    </xf>
    <xf numFmtId="49" fontId="9" fillId="4" borderId="63" applyNumberFormat="1" applyFont="1" applyFill="1" applyBorder="1" applyAlignment="1" applyProtection="0">
      <alignment horizontal="left" vertical="center"/>
    </xf>
    <xf numFmtId="0" fontId="9" fillId="4" borderId="1" applyNumberFormat="0" applyFont="1" applyFill="1" applyBorder="1" applyAlignment="1" applyProtection="0">
      <alignment horizontal="left" vertical="center"/>
    </xf>
    <xf numFmtId="0" fontId="0" fillId="4" borderId="15" applyNumberFormat="0" applyFont="1" applyFill="1" applyBorder="1" applyAlignment="1" applyProtection="0">
      <alignment vertical="bottom"/>
    </xf>
    <xf numFmtId="0" fontId="0" fillId="4" borderId="98" applyNumberFormat="0" applyFont="1" applyFill="1" applyBorder="1" applyAlignment="1" applyProtection="0">
      <alignment vertical="bottom"/>
    </xf>
    <xf numFmtId="0" fontId="0" fillId="4" borderId="99" applyNumberFormat="0" applyFont="1" applyFill="1" applyBorder="1" applyAlignment="1" applyProtection="0">
      <alignment vertical="bottom"/>
    </xf>
    <xf numFmtId="49" fontId="23" fillId="4" borderId="31" applyNumberFormat="1" applyFont="1" applyFill="1" applyBorder="1" applyAlignment="1" applyProtection="0">
      <alignment horizontal="center" vertical="bottom" wrapText="1"/>
    </xf>
    <xf numFmtId="0" fontId="0" fillId="4" borderId="100" applyNumberFormat="0" applyFont="1" applyFill="1" applyBorder="1" applyAlignment="1" applyProtection="0">
      <alignment vertical="bottom"/>
    </xf>
    <xf numFmtId="49" fontId="19" fillId="4" borderId="101" applyNumberFormat="1" applyFont="1" applyFill="1" applyBorder="1" applyAlignment="1" applyProtection="0">
      <alignment horizontal="center" vertical="center" wrapText="1"/>
    </xf>
    <xf numFmtId="49" fontId="25" fillId="4" borderId="61" applyNumberFormat="1" applyFont="1" applyFill="1" applyBorder="1" applyAlignment="1" applyProtection="0">
      <alignment horizontal="left" vertical="center" wrapText="1"/>
    </xf>
    <xf numFmtId="0" fontId="25" fillId="4" borderId="34" applyNumberFormat="0" applyFont="1" applyFill="1" applyBorder="1" applyAlignment="1" applyProtection="0">
      <alignment horizontal="left" vertical="center" wrapText="1"/>
    </xf>
    <xf numFmtId="0" fontId="25" fillId="4" borderId="102" applyNumberFormat="0" applyFont="1" applyFill="1" applyBorder="1" applyAlignment="1" applyProtection="0">
      <alignment horizontal="left" vertical="center" wrapText="1"/>
    </xf>
    <xf numFmtId="49" fontId="16" fillId="4" borderId="18" applyNumberFormat="1" applyFont="1" applyFill="1" applyBorder="1" applyAlignment="1" applyProtection="0">
      <alignment horizontal="center" vertical="center" wrapText="1"/>
    </xf>
    <xf numFmtId="59" fontId="9" fillId="8" borderId="103" applyNumberFormat="1" applyFont="1" applyFill="1" applyBorder="1" applyAlignment="1" applyProtection="0">
      <alignment horizontal="center" vertical="center"/>
    </xf>
    <xf numFmtId="59" fontId="9" fillId="4" borderId="104" applyNumberFormat="1" applyFont="1" applyFill="1" applyBorder="1" applyAlignment="1" applyProtection="0">
      <alignment horizontal="center" vertical="center" wrapText="1"/>
    </xf>
    <xf numFmtId="0" fontId="19" fillId="4" borderId="105" applyNumberFormat="0" applyFont="1" applyFill="1" applyBorder="1" applyAlignment="1" applyProtection="0">
      <alignment horizontal="center" vertical="center" wrapText="1"/>
    </xf>
    <xf numFmtId="49" fontId="15" fillId="4" borderId="31" applyNumberFormat="1" applyFont="1" applyFill="1" applyBorder="1" applyAlignment="1" applyProtection="0">
      <alignment horizontal="left" vertical="center" wrapText="1"/>
    </xf>
    <xf numFmtId="0" fontId="15" fillId="4" borderId="31" applyNumberFormat="0" applyFont="1" applyFill="1" applyBorder="1" applyAlignment="1" applyProtection="0">
      <alignment horizontal="left" vertical="center" wrapText="1"/>
    </xf>
    <xf numFmtId="49" fontId="16" fillId="4" borderId="31" applyNumberFormat="1" applyFont="1" applyFill="1" applyBorder="1" applyAlignment="1" applyProtection="0">
      <alignment horizontal="center" vertical="center" wrapText="1"/>
    </xf>
    <xf numFmtId="59" fontId="9" fillId="8" borderId="106" applyNumberFormat="1" applyFont="1" applyFill="1" applyBorder="1" applyAlignment="1" applyProtection="0">
      <alignment horizontal="center" vertical="center"/>
    </xf>
    <xf numFmtId="59" fontId="9" fillId="4" borderId="107" applyNumberFormat="1" applyFont="1" applyFill="1" applyBorder="1" applyAlignment="1" applyProtection="0">
      <alignment horizontal="center" vertical="center" wrapText="1"/>
    </xf>
    <xf numFmtId="49" fontId="15" fillId="4" borderId="18" applyNumberFormat="1" applyFont="1" applyFill="1" applyBorder="1" applyAlignment="1" applyProtection="0">
      <alignment horizontal="left" vertical="center" wrapText="1"/>
    </xf>
    <xf numFmtId="0" fontId="15" fillId="4" borderId="18" applyNumberFormat="0" applyFont="1" applyFill="1" applyBorder="1" applyAlignment="1" applyProtection="0">
      <alignment horizontal="left" vertical="center" wrapText="1"/>
    </xf>
    <xf numFmtId="0" fontId="20" fillId="4" borderId="108" applyNumberFormat="0" applyFont="1" applyFill="1" applyBorder="1" applyAlignment="1" applyProtection="0">
      <alignment vertical="bottom"/>
    </xf>
    <xf numFmtId="59" fontId="8" fillId="4" borderId="18" applyNumberFormat="1" applyFont="1" applyFill="1" applyBorder="1" applyAlignment="1" applyProtection="0">
      <alignment horizontal="center" vertical="center"/>
    </xf>
    <xf numFmtId="0" fontId="20" fillId="4" borderId="1" applyNumberFormat="0" applyFont="1" applyFill="1" applyBorder="1" applyAlignment="1" applyProtection="0">
      <alignment vertical="bottom"/>
    </xf>
    <xf numFmtId="0" fontId="20" fillId="4" borderId="3" applyNumberFormat="0" applyFont="1" applyFill="1" applyBorder="1" applyAlignment="1" applyProtection="0">
      <alignment vertical="bottom"/>
    </xf>
    <xf numFmtId="59" fontId="20" fillId="4" borderId="7" applyNumberFormat="1" applyFont="1" applyFill="1" applyBorder="1" applyAlignment="1" applyProtection="0">
      <alignment vertical="bottom"/>
    </xf>
    <xf numFmtId="0" fontId="20" fillId="4" borderId="81" applyNumberFormat="0" applyFont="1" applyFill="1" applyBorder="1" applyAlignment="1" applyProtection="0">
      <alignment vertical="bottom"/>
    </xf>
    <xf numFmtId="0" fontId="8" fillId="4" borderId="85" applyNumberFormat="0" applyFont="1" applyFill="1" applyBorder="1" applyAlignment="1" applyProtection="0">
      <alignment horizontal="left" vertical="top"/>
    </xf>
    <xf numFmtId="0" fontId="8" fillId="4" borderId="7" applyNumberFormat="0" applyFont="1" applyFill="1" applyBorder="1" applyAlignment="1" applyProtection="0">
      <alignment horizontal="left" vertical="top"/>
    </xf>
    <xf numFmtId="0" fontId="8" fillId="4" borderId="86" applyNumberFormat="0" applyFont="1" applyFill="1" applyBorder="1" applyAlignment="1" applyProtection="0">
      <alignment horizontal="left" vertical="top"/>
    </xf>
    <xf numFmtId="59" fontId="0" fillId="4" borderId="11" applyNumberFormat="1" applyFont="1" applyFill="1" applyBorder="1" applyAlignment="1" applyProtection="0">
      <alignment vertical="bottom"/>
    </xf>
    <xf numFmtId="49" fontId="10" fillId="4" borderId="63" applyNumberFormat="1" applyFont="1" applyFill="1" applyBorder="1" applyAlignment="1" applyProtection="0">
      <alignment vertical="center"/>
    </xf>
    <xf numFmtId="0" fontId="10" fillId="4" borderId="67" applyNumberFormat="0" applyFont="1" applyFill="1" applyBorder="1" applyAlignment="1" applyProtection="0">
      <alignment vertical="center"/>
    </xf>
    <xf numFmtId="0" fontId="10" fillId="4" borderId="68" applyNumberFormat="0" applyFont="1" applyFill="1" applyBorder="1" applyAlignment="1" applyProtection="0">
      <alignment vertical="center"/>
    </xf>
    <xf numFmtId="0" fontId="8" fillId="4" borderId="93" applyNumberFormat="0" applyFont="1" applyFill="1" applyBorder="1" applyAlignment="1" applyProtection="0">
      <alignment horizontal="right" vertical="bottom"/>
    </xf>
    <xf numFmtId="62" fontId="9" fillId="4" borderId="71" applyNumberFormat="1" applyFont="1" applyFill="1" applyBorder="1" applyAlignment="1" applyProtection="0">
      <alignment horizontal="center" vertical="bottom"/>
    </xf>
    <xf numFmtId="62" fontId="9" fillId="4" borderId="109" applyNumberFormat="1" applyFont="1" applyFill="1" applyBorder="1" applyAlignment="1" applyProtection="0">
      <alignment horizontal="center"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rgbColor rgb="ffccffff"/>
      <rgbColor rgb="ffffe598"/>
      <rgbColor rgb="ffcdfdcc"/>
      <rgbColor rgb="ffccffcc"/>
      <rgbColor rgb="ffe7e6e6"/>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14</xdr:col>
      <xdr:colOff>343550</xdr:colOff>
      <xdr:row>25</xdr:row>
      <xdr:rowOff>16817</xdr:rowOff>
    </xdr:from>
    <xdr:to>
      <xdr:col>15</xdr:col>
      <xdr:colOff>493351</xdr:colOff>
      <xdr:row>26</xdr:row>
      <xdr:rowOff>28241</xdr:rowOff>
    </xdr:to>
    <xdr:sp>
      <xdr:nvSpPr>
        <xdr:cNvPr id="2" name="TextBox 1"/>
        <xdr:cNvSpPr txBox="1"/>
      </xdr:nvSpPr>
      <xdr:spPr>
        <a:xfrm>
          <a:off x="8446150" y="12180242"/>
          <a:ext cx="683202" cy="240025"/>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11</xdr:col>
      <xdr:colOff>568325</xdr:colOff>
      <xdr:row>37</xdr:row>
      <xdr:rowOff>109339</xdr:rowOff>
    </xdr:from>
    <xdr:to>
      <xdr:col>12</xdr:col>
      <xdr:colOff>612774</xdr:colOff>
      <xdr:row>38</xdr:row>
      <xdr:rowOff>108147</xdr:rowOff>
    </xdr:to>
    <xdr:sp>
      <xdr:nvSpPr>
        <xdr:cNvPr id="4" name="TextBox 1"/>
        <xdr:cNvSpPr txBox="1"/>
      </xdr:nvSpPr>
      <xdr:spPr>
        <a:xfrm>
          <a:off x="6207125" y="9869289"/>
          <a:ext cx="615949" cy="246459"/>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3.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10</xdr:col>
      <xdr:colOff>793750</xdr:colOff>
      <xdr:row>24</xdr:row>
      <xdr:rowOff>261858</xdr:rowOff>
    </xdr:from>
    <xdr:to>
      <xdr:col>11</xdr:col>
      <xdr:colOff>554036</xdr:colOff>
      <xdr:row>25</xdr:row>
      <xdr:rowOff>160416</xdr:rowOff>
    </xdr:to>
    <xdr:sp>
      <xdr:nvSpPr>
        <xdr:cNvPr id="6" name="TextBox 1"/>
        <xdr:cNvSpPr txBox="1"/>
      </xdr:nvSpPr>
      <xdr:spPr>
        <a:xfrm>
          <a:off x="6534150" y="9564608"/>
          <a:ext cx="573086" cy="171609"/>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s>

</file>

<file path=xl/worksheets/_rels/sheet3.xml.rels><?xml version="1.0" encoding="UTF-8"?>
<Relationships xmlns="http://schemas.openxmlformats.org/package/2006/relationships"><Relationship Id="rId1" Type="http://schemas.openxmlformats.org/officeDocument/2006/relationships/drawing" Target="../drawings/drawing2.xml"/></Relationships>

</file>

<file path=xl/worksheets/_rels/sheet4.xml.rels><?xml version="1.0" encoding="UTF-8"?>
<Relationships xmlns="http://schemas.openxmlformats.org/package/2006/relationships"><Relationship Id="rId1" Type="http://schemas.openxmlformats.org/officeDocument/2006/relationships/drawing" Target="../drawings/drawing3.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36</v>
      </c>
      <c r="C11" s="3"/>
      <c r="D11" s="3"/>
    </row>
    <row r="12">
      <c r="B12" s="4"/>
      <c r="C12" t="s" s="4">
        <v>5</v>
      </c>
      <c r="D12" t="s" s="5">
        <v>36</v>
      </c>
    </row>
    <row r="13">
      <c r="B13" t="s" s="3">
        <v>54</v>
      </c>
      <c r="C13" s="3"/>
      <c r="D13" s="3"/>
    </row>
    <row r="14">
      <c r="B14" s="4"/>
      <c r="C14" t="s" s="4">
        <v>5</v>
      </c>
      <c r="D14" t="s" s="5">
        <v>54</v>
      </c>
    </row>
  </sheetData>
  <mergeCells count="1">
    <mergeCell ref="B3:D3"/>
  </mergeCells>
  <hyperlinks>
    <hyperlink ref="D10" location="'3JA - PDD Horse'!R1C1" tooltip="" display="3JA - PDD Horse"/>
    <hyperlink ref="D12" location="'3JB - 2 Star PDD Tech'!R1C1" tooltip="" display="3JB - 2 Star PDD Tech"/>
    <hyperlink ref="D14" location="'3JC - PDD Art'!R1C1" tooltip="" display="3JC - PDD Art"/>
  </hyperlinks>
</worksheet>
</file>

<file path=xl/worksheets/sheet2.xml><?xml version="1.0" encoding="utf-8"?>
<worksheet xmlns:r="http://schemas.openxmlformats.org/officeDocument/2006/relationships" xmlns="http://schemas.openxmlformats.org/spreadsheetml/2006/main">
  <sheetPr>
    <pageSetUpPr fitToPage="1"/>
  </sheetPr>
  <dimension ref="A1:P29"/>
  <sheetViews>
    <sheetView workbookViewId="0" showGridLines="0" defaultGridColor="1"/>
  </sheetViews>
  <sheetFormatPr defaultColWidth="7" defaultRowHeight="13" customHeight="1" outlineLevelRow="0" outlineLevelCol="0"/>
  <cols>
    <col min="1" max="1" width="5.67188" style="6" customWidth="1"/>
    <col min="2" max="2" width="2.17188" style="6" customWidth="1"/>
    <col min="3" max="6" width="9.35156" style="6" customWidth="1"/>
    <col min="7" max="7" width="10.3516" style="6" customWidth="1"/>
    <col min="8" max="8" width="9.35156" style="6" customWidth="1"/>
    <col min="9" max="9" width="1.35156" style="6" customWidth="1"/>
    <col min="10" max="10" width="10.8516" style="6" customWidth="1"/>
    <col min="11" max="11" width="10.5" style="6" customWidth="1"/>
    <col min="12" max="12" width="5.67188" style="6" customWidth="1"/>
    <col min="13" max="13" width="6.17188" style="6" customWidth="1"/>
    <col min="14" max="16" width="7" style="6" customWidth="1"/>
    <col min="17" max="16384" width="7" style="6" customWidth="1"/>
  </cols>
  <sheetData>
    <row r="1" ht="10" customHeight="1">
      <c r="A1" s="7"/>
      <c r="B1" s="7"/>
      <c r="C1" s="7"/>
      <c r="D1" s="7"/>
      <c r="E1" s="7"/>
      <c r="F1" s="7"/>
      <c r="G1" s="7"/>
      <c r="H1" s="7"/>
      <c r="I1" s="7"/>
      <c r="J1" s="7"/>
      <c r="K1" s="7"/>
      <c r="L1" s="7"/>
      <c r="M1" s="7"/>
      <c r="N1" s="7"/>
      <c r="O1" s="7"/>
      <c r="P1" s="7"/>
    </row>
    <row r="2" ht="25" customHeight="1">
      <c r="A2" s="7"/>
      <c r="B2" s="7"/>
      <c r="C2" s="7"/>
      <c r="D2" s="7"/>
      <c r="E2" s="7"/>
      <c r="F2" s="7"/>
      <c r="G2" s="7"/>
      <c r="H2" s="7"/>
      <c r="I2" s="7"/>
      <c r="J2" s="7"/>
      <c r="K2" s="7"/>
      <c r="L2" s="7"/>
      <c r="M2" s="7"/>
      <c r="N2" s="7"/>
      <c r="O2" s="7"/>
      <c r="P2" s="7"/>
    </row>
    <row r="3" ht="24" customHeight="1">
      <c r="A3" s="8"/>
      <c r="B3" s="8"/>
      <c r="C3" s="9"/>
      <c r="D3" s="9"/>
      <c r="E3" s="9"/>
      <c r="F3" s="9"/>
      <c r="G3" s="9"/>
      <c r="H3" s="8"/>
      <c r="I3" s="8"/>
      <c r="J3" s="8"/>
      <c r="K3" s="10"/>
      <c r="L3" s="10"/>
      <c r="M3" s="11"/>
      <c r="N3" s="12"/>
      <c r="O3" s="7"/>
      <c r="P3" s="7"/>
    </row>
    <row r="4" ht="24" customHeight="1">
      <c r="A4" t="s" s="13">
        <v>6</v>
      </c>
      <c r="B4" s="14"/>
      <c r="C4" s="15"/>
      <c r="D4" s="15"/>
      <c r="E4" s="15"/>
      <c r="F4" s="15"/>
      <c r="G4" s="16"/>
      <c r="H4" s="17"/>
      <c r="I4" s="18"/>
      <c r="J4" t="s" s="19">
        <v>7</v>
      </c>
      <c r="K4" s="20"/>
      <c r="L4" s="20"/>
      <c r="M4" s="21"/>
      <c r="N4" s="21"/>
      <c r="O4" s="17"/>
      <c r="P4" s="7"/>
    </row>
    <row r="5" ht="24" customHeight="1">
      <c r="A5" t="s" s="22">
        <v>8</v>
      </c>
      <c r="B5" s="23"/>
      <c r="C5" s="24"/>
      <c r="D5" s="24"/>
      <c r="E5" s="24"/>
      <c r="F5" s="24"/>
      <c r="G5" s="25"/>
      <c r="H5" s="17"/>
      <c r="I5" s="26"/>
      <c r="J5" s="27"/>
      <c r="K5" s="27"/>
      <c r="L5" s="27"/>
      <c r="M5" s="28"/>
      <c r="N5" s="29"/>
      <c r="O5" s="7"/>
      <c r="P5" s="7"/>
    </row>
    <row r="6" ht="8" customHeight="1">
      <c r="A6" s="30"/>
      <c r="B6" s="31"/>
      <c r="C6" s="31"/>
      <c r="D6" s="31"/>
      <c r="E6" s="31"/>
      <c r="F6" s="31"/>
      <c r="G6" s="31"/>
      <c r="H6" s="32"/>
      <c r="I6" s="32"/>
      <c r="J6" s="32"/>
      <c r="K6" s="33"/>
      <c r="L6" s="34"/>
      <c r="M6" s="35"/>
      <c r="N6" s="7"/>
      <c r="O6" s="7"/>
      <c r="P6" s="7"/>
    </row>
    <row r="7" ht="23" customHeight="1">
      <c r="A7" t="s" s="36">
        <v>9</v>
      </c>
      <c r="B7" s="37"/>
      <c r="C7" s="38"/>
      <c r="D7" s="38"/>
      <c r="E7" s="38"/>
      <c r="F7" s="39"/>
      <c r="G7" t="s" s="40">
        <v>10</v>
      </c>
      <c r="H7" s="41"/>
      <c r="I7" t="s" s="42">
        <v>11</v>
      </c>
      <c r="J7" s="43"/>
      <c r="K7" s="44"/>
      <c r="L7" s="45"/>
      <c r="M7" s="46"/>
      <c r="N7" s="7"/>
      <c r="O7" s="7"/>
      <c r="P7" s="7"/>
    </row>
    <row r="8" ht="23" customHeight="1">
      <c r="A8" t="s" s="47">
        <v>9</v>
      </c>
      <c r="B8" s="23"/>
      <c r="C8" s="48"/>
      <c r="D8" s="48"/>
      <c r="E8" s="48"/>
      <c r="F8" s="49"/>
      <c r="G8" t="s" s="50">
        <v>10</v>
      </c>
      <c r="H8" s="51"/>
      <c r="I8" t="s" s="52">
        <v>11</v>
      </c>
      <c r="J8" s="53"/>
      <c r="K8" s="54"/>
      <c r="L8" s="45"/>
      <c r="M8" s="46"/>
      <c r="N8" s="7"/>
      <c r="O8" s="7"/>
      <c r="P8" s="7"/>
    </row>
    <row r="9" ht="23" customHeight="1">
      <c r="A9" t="s" s="47">
        <v>12</v>
      </c>
      <c r="B9" s="23"/>
      <c r="C9" s="48"/>
      <c r="D9" s="48"/>
      <c r="E9" s="48"/>
      <c r="F9" s="49"/>
      <c r="G9" s="55"/>
      <c r="H9" s="56"/>
      <c r="I9" s="56"/>
      <c r="J9" s="56"/>
      <c r="K9" s="57"/>
      <c r="L9" s="45"/>
      <c r="M9" s="46"/>
      <c r="N9" s="7"/>
      <c r="O9" s="7"/>
      <c r="P9" s="7"/>
    </row>
    <row r="10" ht="23" customHeight="1">
      <c r="A10" t="s" s="47">
        <v>13</v>
      </c>
      <c r="B10" s="23"/>
      <c r="C10" s="48"/>
      <c r="D10" s="48"/>
      <c r="E10" s="48"/>
      <c r="F10" s="49"/>
      <c r="G10" t="s" s="50">
        <v>10</v>
      </c>
      <c r="H10" s="51"/>
      <c r="I10" t="s" s="52">
        <v>11</v>
      </c>
      <c r="J10" s="53"/>
      <c r="K10" s="54"/>
      <c r="L10" s="58"/>
      <c r="M10" s="7"/>
      <c r="N10" s="7"/>
      <c r="O10" s="7"/>
      <c r="P10" s="7"/>
    </row>
    <row r="11" ht="23" customHeight="1">
      <c r="A11" t="s" s="59">
        <v>14</v>
      </c>
      <c r="B11" s="60"/>
      <c r="C11" s="61"/>
      <c r="D11" s="61"/>
      <c r="E11" s="61"/>
      <c r="F11" s="62"/>
      <c r="G11" t="s" s="63">
        <v>10</v>
      </c>
      <c r="H11" s="64"/>
      <c r="I11" t="s" s="65">
        <v>11</v>
      </c>
      <c r="J11" s="66"/>
      <c r="K11" s="67"/>
      <c r="L11" s="68"/>
      <c r="M11" s="69"/>
      <c r="N11" s="7"/>
      <c r="O11" s="7"/>
      <c r="P11" s="7"/>
    </row>
    <row r="12" ht="17" customHeight="1">
      <c r="A12" s="70"/>
      <c r="B12" s="70"/>
      <c r="C12" s="70"/>
      <c r="D12" s="70"/>
      <c r="E12" s="70"/>
      <c r="F12" s="70"/>
      <c r="G12" s="70"/>
      <c r="H12" s="70"/>
      <c r="I12" s="70"/>
      <c r="J12" s="70"/>
      <c r="K12" s="71"/>
      <c r="L12" s="72"/>
      <c r="M12" s="72"/>
      <c r="N12" s="72"/>
      <c r="O12" s="72"/>
      <c r="P12" s="7"/>
    </row>
    <row r="13" ht="16" customHeight="1">
      <c r="A13" s="32"/>
      <c r="B13" s="32"/>
      <c r="C13" s="32"/>
      <c r="D13" s="32"/>
      <c r="E13" s="32"/>
      <c r="F13" s="32"/>
      <c r="G13" s="32"/>
      <c r="H13" s="32"/>
      <c r="I13" s="32"/>
      <c r="J13" s="73"/>
      <c r="K13" t="s" s="74">
        <v>15</v>
      </c>
      <c r="L13" s="75"/>
      <c r="M13" t="s" s="74">
        <v>16</v>
      </c>
      <c r="N13" s="76"/>
      <c r="O13" s="75"/>
      <c r="P13" s="77"/>
    </row>
    <row r="14" ht="219.5" customHeight="1">
      <c r="A14" t="s" s="78">
        <v>17</v>
      </c>
      <c r="B14" t="s" s="79">
        <v>18</v>
      </c>
      <c r="C14" s="80"/>
      <c r="D14" s="80"/>
      <c r="E14" s="80"/>
      <c r="F14" s="80"/>
      <c r="G14" s="80"/>
      <c r="H14" s="80"/>
      <c r="I14" s="81"/>
      <c r="J14" s="82"/>
      <c r="K14" s="83"/>
      <c r="L14" s="84"/>
      <c r="M14" t="s" s="85">
        <v>19</v>
      </c>
      <c r="N14" s="86">
        <f>SUM(C16+D16+E16+F16+G16+H16)/6</f>
        <v>0</v>
      </c>
      <c r="O14" s="87">
        <f>MAX(0,N14*0.6)</f>
        <v>0</v>
      </c>
      <c r="P14" s="58"/>
    </row>
    <row r="15" ht="22" customHeight="1">
      <c r="A15" s="88"/>
      <c r="B15" s="89"/>
      <c r="C15" t="s" s="90">
        <v>20</v>
      </c>
      <c r="D15" t="s" s="90">
        <v>21</v>
      </c>
      <c r="E15" t="s" s="90">
        <v>22</v>
      </c>
      <c r="F15" t="s" s="90">
        <v>23</v>
      </c>
      <c r="G15" t="s" s="90">
        <v>24</v>
      </c>
      <c r="H15" t="s" s="90">
        <v>25</v>
      </c>
      <c r="I15" s="91"/>
      <c r="J15" s="92"/>
      <c r="K15" s="93"/>
      <c r="L15" s="94"/>
      <c r="M15" s="95"/>
      <c r="N15" s="96"/>
      <c r="O15" s="97"/>
      <c r="P15" s="58"/>
    </row>
    <row r="16" ht="47.25" customHeight="1">
      <c r="A16" s="98"/>
      <c r="B16" s="99"/>
      <c r="C16" s="100"/>
      <c r="D16" s="100"/>
      <c r="E16" s="100"/>
      <c r="F16" s="100"/>
      <c r="G16" s="100"/>
      <c r="H16" s="100"/>
      <c r="I16" s="101"/>
      <c r="J16" s="102"/>
      <c r="K16" s="103"/>
      <c r="L16" s="104"/>
      <c r="M16" s="105"/>
      <c r="N16" s="106"/>
      <c r="O16" s="107"/>
      <c r="P16" s="58"/>
    </row>
    <row r="17" ht="126" customHeight="1">
      <c r="A17" t="s" s="78">
        <v>26</v>
      </c>
      <c r="B17" t="s" s="108">
        <v>27</v>
      </c>
      <c r="C17" s="80"/>
      <c r="D17" s="80"/>
      <c r="E17" s="80"/>
      <c r="F17" s="80"/>
      <c r="G17" s="80"/>
      <c r="H17" s="80"/>
      <c r="I17" s="80"/>
      <c r="J17" s="109"/>
      <c r="K17" s="110"/>
      <c r="L17" s="111"/>
      <c r="M17" t="s" s="112">
        <v>28</v>
      </c>
      <c r="N17" s="113"/>
      <c r="O17" s="87">
        <f>MAX(0,(N17-N18)*0.25)</f>
        <v>0</v>
      </c>
      <c r="P17" s="58"/>
    </row>
    <row r="18" ht="29.25" customHeight="1">
      <c r="A18" s="98"/>
      <c r="B18" t="s" s="114">
        <v>29</v>
      </c>
      <c r="C18" s="115"/>
      <c r="D18" s="116"/>
      <c r="E18" s="116"/>
      <c r="F18" s="116"/>
      <c r="G18" s="116"/>
      <c r="H18" s="116"/>
      <c r="I18" s="117"/>
      <c r="J18" s="31"/>
      <c r="K18" s="118"/>
      <c r="L18" s="119"/>
      <c r="M18" s="120"/>
      <c r="N18" s="121">
        <f>SUM(D18:H18)</f>
        <v>0</v>
      </c>
      <c r="O18" s="122"/>
      <c r="P18" s="58"/>
    </row>
    <row r="19" ht="129" customHeight="1">
      <c r="A19" t="s" s="78">
        <v>30</v>
      </c>
      <c r="B19" t="s" s="108">
        <v>31</v>
      </c>
      <c r="C19" s="80"/>
      <c r="D19" s="80"/>
      <c r="E19" s="80"/>
      <c r="F19" s="80"/>
      <c r="G19" s="80"/>
      <c r="H19" s="80"/>
      <c r="I19" s="80"/>
      <c r="J19" s="109"/>
      <c r="K19" s="123"/>
      <c r="L19" s="124"/>
      <c r="M19" t="s" s="112">
        <v>32</v>
      </c>
      <c r="N19" s="113"/>
      <c r="O19" s="87">
        <f>MAX(0,(N19-N20)*0.15)</f>
        <v>0</v>
      </c>
      <c r="P19" s="58"/>
    </row>
    <row r="20" ht="22.5" customHeight="1">
      <c r="A20" s="98"/>
      <c r="B20" t="s" s="114">
        <v>29</v>
      </c>
      <c r="C20" s="115"/>
      <c r="D20" s="116"/>
      <c r="E20" s="116"/>
      <c r="F20" s="116"/>
      <c r="G20" s="116"/>
      <c r="H20" s="116"/>
      <c r="I20" s="117"/>
      <c r="J20" s="31"/>
      <c r="K20" s="118"/>
      <c r="L20" s="119"/>
      <c r="M20" s="120"/>
      <c r="N20" s="121">
        <f>SUM(D20:H20)</f>
        <v>0</v>
      </c>
      <c r="O20" s="122"/>
      <c r="P20" s="58"/>
    </row>
    <row r="21" ht="17" customHeight="1">
      <c r="A21" s="125"/>
      <c r="B21" s="125"/>
      <c r="C21" s="125"/>
      <c r="D21" s="125"/>
      <c r="E21" s="125"/>
      <c r="F21" s="125"/>
      <c r="G21" s="125"/>
      <c r="H21" s="125"/>
      <c r="I21" s="125"/>
      <c r="J21" s="125"/>
      <c r="K21" s="126"/>
      <c r="L21" s="126"/>
      <c r="M21" s="127"/>
      <c r="N21" s="118"/>
      <c r="O21" s="118"/>
      <c r="P21" s="7"/>
    </row>
    <row r="22" ht="24" customHeight="1">
      <c r="A22" s="7"/>
      <c r="B22" s="7"/>
      <c r="C22" s="7"/>
      <c r="D22" s="7"/>
      <c r="E22" s="7"/>
      <c r="F22" s="7"/>
      <c r="G22" s="7"/>
      <c r="H22" s="7"/>
      <c r="I22" s="7"/>
      <c r="J22" s="128"/>
      <c r="K22" t="s" s="129">
        <v>33</v>
      </c>
      <c r="L22" s="130"/>
      <c r="M22" s="130"/>
      <c r="N22" s="131"/>
      <c r="O22" s="132">
        <f>SUM(O14:O19)</f>
        <v>0</v>
      </c>
      <c r="P22" s="58"/>
    </row>
    <row r="23" ht="18.75" customHeight="1">
      <c r="A23" s="7"/>
      <c r="B23" s="7"/>
      <c r="C23" s="7"/>
      <c r="D23" s="7"/>
      <c r="E23" s="7"/>
      <c r="F23" s="7"/>
      <c r="G23" s="7"/>
      <c r="H23" s="7"/>
      <c r="I23" s="7"/>
      <c r="J23" s="7"/>
      <c r="K23" s="70"/>
      <c r="L23" s="70"/>
      <c r="M23" s="70"/>
      <c r="N23" s="70"/>
      <c r="O23" s="70"/>
      <c r="P23" s="7"/>
    </row>
    <row r="24" ht="18" customHeight="1">
      <c r="A24" s="7"/>
      <c r="B24" s="12"/>
      <c r="C24" s="12"/>
      <c r="D24" s="12"/>
      <c r="E24" s="12"/>
      <c r="F24" s="12"/>
      <c r="G24" s="7"/>
      <c r="H24" s="7"/>
      <c r="I24" s="7"/>
      <c r="J24" s="7"/>
      <c r="K24" s="12"/>
      <c r="L24" s="12"/>
      <c r="M24" s="12"/>
      <c r="N24" s="12"/>
      <c r="O24" s="12"/>
      <c r="P24" s="12"/>
    </row>
    <row r="25" ht="21.5" customHeight="1">
      <c r="A25" t="s" s="133">
        <v>34</v>
      </c>
      <c r="B25" s="134"/>
      <c r="C25" s="134"/>
      <c r="D25" s="134"/>
      <c r="E25" s="134"/>
      <c r="F25" s="20"/>
      <c r="G25" s="17"/>
      <c r="H25" s="7"/>
      <c r="I25" s="7"/>
      <c r="J25" t="s" s="133">
        <v>35</v>
      </c>
      <c r="K25" s="135"/>
      <c r="L25" s="136"/>
      <c r="M25" s="135"/>
      <c r="N25" s="135"/>
      <c r="O25" s="136"/>
      <c r="P25" s="137"/>
    </row>
    <row r="26" ht="18" customHeight="1">
      <c r="A26" s="29"/>
      <c r="B26" s="29"/>
      <c r="C26" s="29"/>
      <c r="D26" s="29"/>
      <c r="E26" s="29"/>
      <c r="F26" s="29"/>
      <c r="G26" s="7"/>
      <c r="H26" s="7"/>
      <c r="I26" s="7"/>
      <c r="J26" s="29"/>
      <c r="K26" s="29"/>
      <c r="L26" s="29"/>
      <c r="M26" s="29"/>
      <c r="N26" s="29"/>
      <c r="O26" s="29"/>
      <c r="P26" s="29"/>
    </row>
    <row r="27" ht="18" customHeight="1">
      <c r="A27" s="7"/>
      <c r="B27" s="7"/>
      <c r="C27" s="7"/>
      <c r="D27" s="7"/>
      <c r="E27" s="7"/>
      <c r="F27" s="7"/>
      <c r="G27" s="7"/>
      <c r="H27" s="7"/>
      <c r="I27" s="7"/>
      <c r="J27" s="7"/>
      <c r="K27" s="7"/>
      <c r="L27" s="7"/>
      <c r="M27" s="7"/>
      <c r="N27" s="7"/>
      <c r="O27" s="7"/>
      <c r="P27" s="7"/>
    </row>
    <row r="28" ht="13" customHeight="1">
      <c r="A28" s="7"/>
      <c r="B28" s="7"/>
      <c r="C28" s="7"/>
      <c r="D28" s="7"/>
      <c r="E28" s="7"/>
      <c r="F28" s="138"/>
      <c r="G28" s="7"/>
      <c r="H28" s="139"/>
      <c r="I28" s="139"/>
      <c r="J28" s="139"/>
      <c r="K28" s="140"/>
      <c r="L28" s="141"/>
      <c r="M28" s="142"/>
      <c r="N28" s="7"/>
      <c r="O28" s="7"/>
      <c r="P28" s="7"/>
    </row>
    <row r="29" ht="13" customHeight="1">
      <c r="A29" s="7"/>
      <c r="B29" s="7"/>
      <c r="C29" s="7"/>
      <c r="D29" s="7"/>
      <c r="E29" s="7"/>
      <c r="F29" s="138"/>
      <c r="G29" s="7"/>
      <c r="H29" s="139"/>
      <c r="I29" s="139"/>
      <c r="J29" s="139"/>
      <c r="K29" s="140"/>
      <c r="L29" s="141"/>
      <c r="M29" s="142"/>
      <c r="N29" s="7"/>
      <c r="O29" s="7"/>
      <c r="P29" s="7"/>
    </row>
  </sheetData>
  <mergeCells count="21">
    <mergeCell ref="O14:O16"/>
    <mergeCell ref="A3:I3"/>
    <mergeCell ref="C4:F4"/>
    <mergeCell ref="M4:N4"/>
    <mergeCell ref="C5:F5"/>
    <mergeCell ref="G9:K9"/>
    <mergeCell ref="K13:L13"/>
    <mergeCell ref="M13:O13"/>
    <mergeCell ref="A14:A16"/>
    <mergeCell ref="B14:J14"/>
    <mergeCell ref="K14:L16"/>
    <mergeCell ref="M14:M16"/>
    <mergeCell ref="N14:N16"/>
    <mergeCell ref="K22:N22"/>
    <mergeCell ref="A17:A18"/>
    <mergeCell ref="B17:J17"/>
    <mergeCell ref="B18:C18"/>
    <mergeCell ref="A19:A20"/>
    <mergeCell ref="B19:J19"/>
    <mergeCell ref="K19:L19"/>
    <mergeCell ref="B20:C20"/>
  </mergeCells>
  <pageMargins left="0.625926" right="0.15748" top="0.484252" bottom="0.393701" header="0.433071" footer="0.19685"/>
  <pageSetup firstPageNumber="1" fitToHeight="1" fitToWidth="1" scale="72" useFirstPageNumber="0" orientation="portrait" pageOrder="downThenOver"/>
  <headerFooter>
    <oddHeader>&amp;R&amp;"Verdana,Bold"&amp;12&amp;K000000JUDGE A
RI / RII</oddHeader>
    <oddFooter>&amp;C&amp;"Helvetica Neue,Regular"&amp;12&amp;K000000&amp;P</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dimension ref="A1:M39"/>
  <sheetViews>
    <sheetView workbookViewId="0" showGridLines="0" defaultGridColor="1"/>
  </sheetViews>
  <sheetFormatPr defaultColWidth="9.16667" defaultRowHeight="13" customHeight="1" outlineLevelRow="0" outlineLevelCol="0"/>
  <cols>
    <col min="1" max="1" width="4.17188" style="143" customWidth="1"/>
    <col min="2" max="2" width="7.5" style="143" customWidth="1"/>
    <col min="3" max="3" width="9.17188" style="143" customWidth="1"/>
    <col min="4" max="4" width="2.67188" style="143" customWidth="1"/>
    <col min="5" max="7" width="7.35156" style="143" customWidth="1"/>
    <col min="8" max="8" width="5.67188" style="143" customWidth="1"/>
    <col min="9" max="9" width="7.35156" style="143" customWidth="1"/>
    <col min="10" max="10" width="7.67188" style="143" customWidth="1"/>
    <col min="11" max="11" width="7.85156" style="143" customWidth="1"/>
    <col min="12" max="12" width="7.5" style="143" customWidth="1"/>
    <col min="13" max="13" width="9.17188" style="143" customWidth="1"/>
    <col min="14" max="16384" width="9.17188" style="143" customWidth="1"/>
  </cols>
  <sheetData>
    <row r="1" ht="35.25" customHeight="1">
      <c r="A1" s="7"/>
      <c r="B1" s="7"/>
      <c r="C1" s="7"/>
      <c r="D1" s="7"/>
      <c r="E1" s="7"/>
      <c r="F1" s="7"/>
      <c r="G1" s="7"/>
      <c r="H1" s="7"/>
      <c r="I1" s="7"/>
      <c r="J1" s="7"/>
      <c r="K1" s="7"/>
      <c r="L1" s="7"/>
      <c r="M1" s="7"/>
    </row>
    <row r="2" ht="21.75" customHeight="1">
      <c r="A2" s="26"/>
      <c r="B2" s="7"/>
      <c r="C2" s="12"/>
      <c r="D2" s="12"/>
      <c r="E2" s="12"/>
      <c r="F2" s="12"/>
      <c r="G2" s="12"/>
      <c r="H2" s="7"/>
      <c r="I2" s="144"/>
      <c r="J2" s="34"/>
      <c r="K2" s="34"/>
      <c r="L2" s="145"/>
      <c r="M2" s="7"/>
    </row>
    <row r="3" ht="24" customHeight="1">
      <c r="A3" t="s" s="13">
        <v>6</v>
      </c>
      <c r="B3" s="14"/>
      <c r="C3" s="15"/>
      <c r="D3" s="15"/>
      <c r="E3" s="15"/>
      <c r="F3" s="15"/>
      <c r="G3" s="16"/>
      <c r="H3" s="146"/>
      <c r="I3" s="26"/>
      <c r="J3" t="s" s="147">
        <v>37</v>
      </c>
      <c r="K3" s="144"/>
      <c r="L3" s="144"/>
      <c r="M3" s="144"/>
    </row>
    <row r="4" ht="24" customHeight="1">
      <c r="A4" t="s" s="22">
        <v>8</v>
      </c>
      <c r="B4" s="23"/>
      <c r="C4" s="24"/>
      <c r="D4" s="24"/>
      <c r="E4" s="24"/>
      <c r="F4" s="24"/>
      <c r="G4" s="25"/>
      <c r="H4" s="148"/>
      <c r="I4" s="149"/>
      <c r="J4" s="26"/>
      <c r="K4" s="26"/>
      <c r="L4" s="26"/>
      <c r="M4" s="7"/>
    </row>
    <row r="5" ht="8" customHeight="1">
      <c r="A5" s="30"/>
      <c r="B5" s="31"/>
      <c r="C5" s="31"/>
      <c r="D5" s="31"/>
      <c r="E5" s="31"/>
      <c r="F5" s="31"/>
      <c r="G5" s="60"/>
      <c r="H5" s="150"/>
      <c r="I5" s="151"/>
      <c r="J5" s="33"/>
      <c r="K5" s="152"/>
      <c r="L5" s="153"/>
      <c r="M5" s="7"/>
    </row>
    <row r="6" ht="23" customHeight="1">
      <c r="A6" t="s" s="36">
        <v>9</v>
      </c>
      <c r="B6" s="37"/>
      <c r="C6" s="38"/>
      <c r="D6" s="38"/>
      <c r="E6" s="38"/>
      <c r="F6" s="38"/>
      <c r="G6" s="39"/>
      <c r="H6" t="s" s="40">
        <v>10</v>
      </c>
      <c r="I6" s="41"/>
      <c r="J6" t="s" s="42">
        <v>11</v>
      </c>
      <c r="K6" s="154"/>
      <c r="L6" s="44"/>
      <c r="M6" s="58"/>
    </row>
    <row r="7" ht="23" customHeight="1">
      <c r="A7" t="s" s="47">
        <v>9</v>
      </c>
      <c r="B7" s="23"/>
      <c r="C7" s="48"/>
      <c r="D7" s="48"/>
      <c r="E7" s="48"/>
      <c r="F7" s="48"/>
      <c r="G7" s="49"/>
      <c r="H7" t="s" s="50">
        <v>10</v>
      </c>
      <c r="I7" s="155"/>
      <c r="J7" t="s" s="156">
        <v>11</v>
      </c>
      <c r="K7" s="155"/>
      <c r="L7" s="54"/>
      <c r="M7" s="58"/>
    </row>
    <row r="8" ht="23" customHeight="1">
      <c r="A8" t="s" s="47">
        <v>12</v>
      </c>
      <c r="B8" s="23"/>
      <c r="C8" s="48"/>
      <c r="D8" s="48"/>
      <c r="E8" s="48"/>
      <c r="F8" s="48"/>
      <c r="G8" s="49"/>
      <c r="H8" s="157"/>
      <c r="I8" s="158"/>
      <c r="J8" s="158"/>
      <c r="K8" s="158"/>
      <c r="L8" s="159"/>
      <c r="M8" s="58"/>
    </row>
    <row r="9" ht="23" customHeight="1">
      <c r="A9" t="s" s="47">
        <v>13</v>
      </c>
      <c r="B9" s="23"/>
      <c r="C9" s="48"/>
      <c r="D9" s="48"/>
      <c r="E9" s="48"/>
      <c r="F9" s="48"/>
      <c r="G9" s="49"/>
      <c r="H9" t="s" s="50">
        <v>10</v>
      </c>
      <c r="I9" s="51"/>
      <c r="J9" t="s" s="52">
        <v>11</v>
      </c>
      <c r="K9" s="160"/>
      <c r="L9" s="54"/>
      <c r="M9" s="58"/>
    </row>
    <row r="10" ht="23" customHeight="1">
      <c r="A10" t="s" s="59">
        <v>14</v>
      </c>
      <c r="B10" s="60"/>
      <c r="C10" s="61"/>
      <c r="D10" s="61"/>
      <c r="E10" s="61"/>
      <c r="F10" s="61"/>
      <c r="G10" s="62"/>
      <c r="H10" t="s" s="63">
        <v>10</v>
      </c>
      <c r="I10" s="64"/>
      <c r="J10" t="s" s="65">
        <v>11</v>
      </c>
      <c r="K10" s="161"/>
      <c r="L10" s="67"/>
      <c r="M10" s="58"/>
    </row>
    <row r="11" ht="9" customHeight="1">
      <c r="A11" s="70"/>
      <c r="B11" s="70"/>
      <c r="C11" s="70"/>
      <c r="D11" s="70"/>
      <c r="E11" s="70"/>
      <c r="F11" s="70"/>
      <c r="G11" s="162"/>
      <c r="H11" s="163"/>
      <c r="I11" s="163"/>
      <c r="J11" s="163"/>
      <c r="K11" s="163"/>
      <c r="L11" s="163"/>
      <c r="M11" s="17"/>
    </row>
    <row r="12" ht="24.75" customHeight="1">
      <c r="A12" s="72"/>
      <c r="B12" s="72"/>
      <c r="C12" s="72"/>
      <c r="D12" s="72"/>
      <c r="E12" s="72"/>
      <c r="F12" s="72"/>
      <c r="G12" s="72"/>
      <c r="H12" s="164"/>
      <c r="I12" s="164"/>
      <c r="J12" s="164"/>
      <c r="K12" s="164"/>
      <c r="L12" s="164"/>
      <c r="M12" s="7"/>
    </row>
    <row r="13" ht="17" customHeight="1">
      <c r="A13" t="s" s="165">
        <v>38</v>
      </c>
      <c r="B13" s="166"/>
      <c r="C13" s="167"/>
      <c r="D13" s="168"/>
      <c r="E13" s="168"/>
      <c r="F13" s="168"/>
      <c r="G13" s="168"/>
      <c r="H13" s="168"/>
      <c r="I13" s="168"/>
      <c r="J13" s="168"/>
      <c r="K13" s="168"/>
      <c r="L13" s="169"/>
      <c r="M13" s="77"/>
    </row>
    <row r="14" ht="18" customHeight="1">
      <c r="A14" s="170"/>
      <c r="B14" s="171"/>
      <c r="C14" s="172"/>
      <c r="D14" s="173"/>
      <c r="E14" s="173"/>
      <c r="F14" s="173"/>
      <c r="G14" s="173"/>
      <c r="H14" s="173"/>
      <c r="I14" s="173"/>
      <c r="J14" s="173"/>
      <c r="K14" s="173"/>
      <c r="L14" s="174"/>
      <c r="M14" s="77"/>
    </row>
    <row r="15" ht="108.5" customHeight="1">
      <c r="A15" s="175"/>
      <c r="B15" s="176"/>
      <c r="C15" s="177"/>
      <c r="D15" s="178"/>
      <c r="E15" s="178"/>
      <c r="F15" s="178"/>
      <c r="G15" s="178"/>
      <c r="H15" s="178"/>
      <c r="I15" s="178"/>
      <c r="J15" s="178"/>
      <c r="K15" s="173"/>
      <c r="L15" s="179"/>
      <c r="M15" s="77"/>
    </row>
    <row r="16" ht="18" customHeight="1">
      <c r="A16" t="s" s="180">
        <v>39</v>
      </c>
      <c r="B16" s="181"/>
      <c r="C16" s="181"/>
      <c r="D16" s="182"/>
      <c r="E16" s="183"/>
      <c r="F16" s="183"/>
      <c r="G16" s="183"/>
      <c r="H16" s="183"/>
      <c r="I16" s="183"/>
      <c r="J16" s="183"/>
      <c r="K16" s="184"/>
      <c r="L16" s="185"/>
      <c r="M16" s="77"/>
    </row>
    <row r="17" ht="24" customHeight="1">
      <c r="A17" t="s" s="186">
        <v>40</v>
      </c>
      <c r="B17" s="29"/>
      <c r="C17" s="29"/>
      <c r="D17" s="29"/>
      <c r="E17" s="29"/>
      <c r="F17" s="29"/>
      <c r="G17" s="29"/>
      <c r="H17" s="29"/>
      <c r="I17" s="29"/>
      <c r="J17" s="29"/>
      <c r="K17" s="181"/>
      <c r="L17" s="29"/>
      <c r="M17" s="7"/>
    </row>
    <row r="18" ht="15" customHeight="1">
      <c r="A18" s="7"/>
      <c r="B18" s="72"/>
      <c r="C18" s="72"/>
      <c r="D18" s="72"/>
      <c r="E18" s="72"/>
      <c r="F18" s="72"/>
      <c r="G18" s="187"/>
      <c r="H18" t="s" s="188">
        <v>41</v>
      </c>
      <c r="I18" s="189"/>
      <c r="J18" s="187"/>
      <c r="K18" t="s" s="190">
        <v>42</v>
      </c>
      <c r="L18" s="77"/>
      <c r="M18" s="7"/>
    </row>
    <row r="19" ht="16.5" customHeight="1">
      <c r="A19" s="187"/>
      <c r="B19" t="s" s="191">
        <v>43</v>
      </c>
      <c r="C19" s="192"/>
      <c r="D19" s="193"/>
      <c r="E19" s="194"/>
      <c r="F19" s="195">
        <v>1</v>
      </c>
      <c r="G19" s="196"/>
      <c r="H19" s="194"/>
      <c r="I19" s="77"/>
      <c r="J19" s="187"/>
      <c r="K19" s="195">
        <f>F19*H19</f>
        <v>0</v>
      </c>
      <c r="L19" s="77"/>
      <c r="M19" s="7"/>
    </row>
    <row r="20" ht="16.5" customHeight="1">
      <c r="A20" s="187"/>
      <c r="B20" t="s" s="191">
        <v>44</v>
      </c>
      <c r="C20" s="192"/>
      <c r="D20" s="193"/>
      <c r="E20" s="194"/>
      <c r="F20" s="195">
        <v>0.5</v>
      </c>
      <c r="G20" s="196"/>
      <c r="H20" s="194"/>
      <c r="I20" s="77"/>
      <c r="J20" s="187"/>
      <c r="K20" s="195">
        <f>F20*H20</f>
        <v>0</v>
      </c>
      <c r="L20" s="77"/>
      <c r="M20" s="7"/>
    </row>
    <row r="21" ht="16.25" customHeight="1">
      <c r="A21" s="187"/>
      <c r="B21" t="s" s="191">
        <v>45</v>
      </c>
      <c r="C21" s="192"/>
      <c r="D21" s="193"/>
      <c r="E21" s="194"/>
      <c r="F21" s="195">
        <v>0</v>
      </c>
      <c r="G21" s="196"/>
      <c r="H21" s="197"/>
      <c r="I21" s="77"/>
      <c r="J21" s="187"/>
      <c r="K21" s="195">
        <f>F21*H21</f>
        <v>0</v>
      </c>
      <c r="L21" s="77"/>
      <c r="M21" s="7"/>
    </row>
    <row r="22" ht="16.25" customHeight="1">
      <c r="A22" s="187"/>
      <c r="B22" t="s" s="198">
        <v>46</v>
      </c>
      <c r="C22" s="181"/>
      <c r="D22" s="182"/>
      <c r="E22" s="199">
        <f>SUM(E19:E21)</f>
        <v>0</v>
      </c>
      <c r="F22" s="200"/>
      <c r="G22" s="32"/>
      <c r="H22" s="31"/>
      <c r="I22" s="32"/>
      <c r="J22" s="32"/>
      <c r="K22" s="31"/>
      <c r="L22" s="7"/>
      <c r="M22" s="7"/>
    </row>
    <row r="23" ht="21" customHeight="1">
      <c r="A23" s="7"/>
      <c r="B23" s="29"/>
      <c r="C23" s="29"/>
      <c r="D23" s="29"/>
      <c r="E23" s="29"/>
      <c r="F23" s="128"/>
      <c r="G23" t="s" s="201">
        <v>47</v>
      </c>
      <c r="H23" s="118"/>
      <c r="I23" s="118"/>
      <c r="J23" s="202"/>
      <c r="K23" s="121">
        <f>IF(SUM(K19:K21)&gt;10,10,SUM(K19:K21))</f>
        <v>0</v>
      </c>
      <c r="L23" s="203">
        <v>0.3</v>
      </c>
      <c r="M23" s="7"/>
    </row>
    <row r="24" ht="21" customHeight="1">
      <c r="A24" s="7"/>
      <c r="B24" s="7"/>
      <c r="C24" s="7"/>
      <c r="D24" s="7"/>
      <c r="E24" s="7"/>
      <c r="F24" s="7"/>
      <c r="G24" s="204"/>
      <c r="H24" s="70"/>
      <c r="I24" s="70"/>
      <c r="J24" s="205"/>
      <c r="K24" s="206"/>
      <c r="L24" s="207"/>
      <c r="M24" s="7"/>
    </row>
    <row r="25" ht="23.25" customHeight="1">
      <c r="A25" t="s" s="208">
        <v>48</v>
      </c>
      <c r="B25" s="7"/>
      <c r="C25" s="7"/>
      <c r="D25" s="7"/>
      <c r="E25" s="12"/>
      <c r="F25" s="7"/>
      <c r="G25" s="7"/>
      <c r="H25" s="12"/>
      <c r="I25" s="7"/>
      <c r="J25" s="7"/>
      <c r="K25" s="7"/>
      <c r="L25" s="7"/>
      <c r="M25" s="7"/>
    </row>
    <row r="26" ht="13.5" customHeight="1">
      <c r="A26" s="7"/>
      <c r="B26" t="s" s="209">
        <v>49</v>
      </c>
      <c r="C26" s="72"/>
      <c r="D26" s="14"/>
      <c r="E26" s="210"/>
      <c r="F26" s="211"/>
      <c r="G26" s="14"/>
      <c r="H26" s="212"/>
      <c r="I26" s="213"/>
      <c r="J26" s="214"/>
      <c r="K26" s="215"/>
      <c r="L26" s="7"/>
      <c r="M26" s="7"/>
    </row>
    <row r="27" ht="16.25" customHeight="1">
      <c r="A27" s="187"/>
      <c r="B27" t="s" s="180">
        <v>50</v>
      </c>
      <c r="C27" s="216"/>
      <c r="D27" s="193"/>
      <c r="E27" s="194"/>
      <c r="F27" t="s" s="180">
        <v>51</v>
      </c>
      <c r="G27" s="193"/>
      <c r="H27" s="217">
        <f>E22</f>
        <v>0</v>
      </c>
      <c r="I27" s="195">
        <f>_xlfn.IFERROR(IF(ROUND(E27/H27,3)&gt;10,10,ROUND(E27/H27,3)),10)</f>
        <v>10</v>
      </c>
      <c r="J27" s="218"/>
      <c r="K27" s="195">
        <f>10-I27</f>
        <v>0</v>
      </c>
      <c r="L27" s="77"/>
      <c r="M27" s="7"/>
    </row>
    <row r="28" ht="8.25" customHeight="1">
      <c r="A28" s="7"/>
      <c r="B28" s="29"/>
      <c r="C28" s="29"/>
      <c r="D28" s="219"/>
      <c r="E28" s="220"/>
      <c r="F28" s="221"/>
      <c r="G28" s="219"/>
      <c r="H28" s="222"/>
      <c r="I28" s="223"/>
      <c r="J28" s="214"/>
      <c r="K28" s="224"/>
      <c r="L28" s="7"/>
      <c r="M28" s="7"/>
    </row>
    <row r="29" ht="12" customHeight="1">
      <c r="A29" s="7"/>
      <c r="B29" s="7"/>
      <c r="C29" s="7"/>
      <c r="D29" s="225"/>
      <c r="E29" s="210"/>
      <c r="F29" s="211"/>
      <c r="G29" s="14"/>
      <c r="H29" s="210"/>
      <c r="I29" s="213"/>
      <c r="J29" s="226"/>
      <c r="K29" s="227"/>
      <c r="L29" s="7"/>
      <c r="M29" s="7"/>
    </row>
    <row r="30" ht="15" customHeight="1">
      <c r="A30" s="7"/>
      <c r="B30" s="7"/>
      <c r="C30" s="7"/>
      <c r="D30" s="187"/>
      <c r="E30" t="s" s="228">
        <v>39</v>
      </c>
      <c r="F30" s="181"/>
      <c r="G30" s="229"/>
      <c r="H30" s="230"/>
      <c r="I30" s="231"/>
      <c r="J30" s="232"/>
      <c r="K30" s="195">
        <f>E16+F16+G16+H16+I16+J16</f>
        <v>0</v>
      </c>
      <c r="L30" s="77"/>
      <c r="M30" s="7"/>
    </row>
    <row r="31" ht="8" customHeight="1">
      <c r="A31" s="7"/>
      <c r="B31" s="7"/>
      <c r="C31" s="7"/>
      <c r="D31" s="225"/>
      <c r="E31" s="220"/>
      <c r="F31" s="221"/>
      <c r="G31" s="60"/>
      <c r="H31" s="233"/>
      <c r="I31" s="234"/>
      <c r="J31" s="31"/>
      <c r="K31" s="31"/>
      <c r="L31" s="235"/>
      <c r="M31" s="7"/>
    </row>
    <row r="32" ht="20.25" customHeight="1">
      <c r="A32" s="7"/>
      <c r="B32" s="7"/>
      <c r="C32" s="7"/>
      <c r="D32" s="7"/>
      <c r="E32" s="236"/>
      <c r="F32" s="128"/>
      <c r="G32" t="s" s="201">
        <v>52</v>
      </c>
      <c r="H32" s="118"/>
      <c r="I32" s="118"/>
      <c r="J32" s="237"/>
      <c r="K32" s="121">
        <f>K27-K30</f>
        <v>0</v>
      </c>
      <c r="L32" s="203">
        <v>0.7</v>
      </c>
      <c r="M32" s="7"/>
    </row>
    <row r="33" ht="11.25" customHeight="1">
      <c r="A33" s="7"/>
      <c r="B33" s="7"/>
      <c r="C33" s="7"/>
      <c r="D33" s="7"/>
      <c r="E33" s="7"/>
      <c r="F33" s="7"/>
      <c r="G33" s="70"/>
      <c r="H33" s="118"/>
      <c r="I33" s="118"/>
      <c r="J33" s="118"/>
      <c r="K33" s="118"/>
      <c r="L33" s="32"/>
      <c r="M33" s="7"/>
    </row>
    <row r="34" ht="24" customHeight="1">
      <c r="A34" s="7"/>
      <c r="B34" s="7"/>
      <c r="C34" s="7"/>
      <c r="D34" s="7"/>
      <c r="E34" s="7"/>
      <c r="F34" s="7"/>
      <c r="G34" s="128"/>
      <c r="H34" t="s" s="129">
        <v>53</v>
      </c>
      <c r="I34" s="130"/>
      <c r="J34" s="130"/>
      <c r="K34" s="238"/>
      <c r="L34" s="239">
        <f>ROUND(K23*0.3,3)+ROUND(K32*0.7,3)</f>
        <v>0</v>
      </c>
      <c r="M34" s="58"/>
    </row>
    <row r="35" ht="13" customHeight="1">
      <c r="A35" s="7"/>
      <c r="B35" s="7"/>
      <c r="C35" s="7"/>
      <c r="D35" s="7"/>
      <c r="E35" s="7"/>
      <c r="F35" s="7"/>
      <c r="G35" s="7"/>
      <c r="H35" s="70"/>
      <c r="I35" s="70"/>
      <c r="J35" s="70"/>
      <c r="K35" s="70"/>
      <c r="L35" s="70"/>
      <c r="M35" s="7"/>
    </row>
    <row r="36" ht="13" customHeight="1">
      <c r="A36" s="7"/>
      <c r="B36" s="7"/>
      <c r="C36" s="7"/>
      <c r="D36" s="7"/>
      <c r="E36" s="7"/>
      <c r="F36" s="7"/>
      <c r="G36" s="7"/>
      <c r="H36" s="7"/>
      <c r="I36" s="7"/>
      <c r="J36" s="7"/>
      <c r="K36" s="7"/>
      <c r="L36" s="7"/>
      <c r="M36" s="7"/>
    </row>
    <row r="37" ht="21" customHeight="1">
      <c r="A37" s="7"/>
      <c r="B37" s="12"/>
      <c r="C37" s="12"/>
      <c r="D37" s="12"/>
      <c r="E37" s="12"/>
      <c r="F37" s="12"/>
      <c r="G37" s="7"/>
      <c r="H37" s="7"/>
      <c r="I37" s="7"/>
      <c r="J37" s="12"/>
      <c r="K37" s="12"/>
      <c r="L37" s="12"/>
      <c r="M37" s="7"/>
    </row>
    <row r="38" ht="19.5" customHeight="1">
      <c r="A38" t="s" s="133">
        <v>34</v>
      </c>
      <c r="B38" s="240"/>
      <c r="C38" s="134"/>
      <c r="D38" s="134"/>
      <c r="E38" s="134"/>
      <c r="F38" s="20"/>
      <c r="G38" s="17"/>
      <c r="H38" t="s" s="241">
        <v>35</v>
      </c>
      <c r="I38" s="14"/>
      <c r="J38" s="135"/>
      <c r="K38" s="136"/>
      <c r="L38" s="135"/>
      <c r="M38" s="17"/>
    </row>
    <row r="39" ht="17" customHeight="1">
      <c r="A39" s="29"/>
      <c r="B39" s="29"/>
      <c r="C39" s="29"/>
      <c r="D39" s="29"/>
      <c r="E39" s="29"/>
      <c r="F39" s="29"/>
      <c r="G39" s="7"/>
      <c r="H39" s="29"/>
      <c r="I39" s="29"/>
      <c r="J39" s="29"/>
      <c r="K39" s="29"/>
      <c r="L39" s="29"/>
      <c r="M39" s="7"/>
    </row>
  </sheetData>
  <mergeCells count="7">
    <mergeCell ref="A13:B15"/>
    <mergeCell ref="C13:L15"/>
    <mergeCell ref="H34:K34"/>
    <mergeCell ref="J2:K2"/>
    <mergeCell ref="C3:F3"/>
    <mergeCell ref="J3:M3"/>
    <mergeCell ref="C4:F4"/>
  </mergeCells>
  <pageMargins left="0.787402" right="0.15748" top="0.984252" bottom="0.393701" header="0.683071" footer="0.19685"/>
  <pageSetup firstPageNumber="1" fitToHeight="1" fitToWidth="1" scale="84" useFirstPageNumber="0" orientation="portrait" pageOrder="downThenOver"/>
  <headerFooter>
    <oddHeader>&amp;R&amp;"Verdana,Bold"&amp;12&amp;K000000JUDGE B
RI / RII</oddHeader>
    <oddFooter>&amp;C&amp;"Helvetica Neue,Regular"&amp;12&amp;K000000&amp;P</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dimension ref="A1:P29"/>
  <sheetViews>
    <sheetView workbookViewId="0" showGridLines="0" defaultGridColor="1"/>
  </sheetViews>
  <sheetFormatPr defaultColWidth="9.16667" defaultRowHeight="13" customHeight="1" outlineLevelRow="0" outlineLevelCol="0"/>
  <cols>
    <col min="1" max="1" width="5.67188" style="242" customWidth="1"/>
    <col min="2" max="3" width="9.17188" style="242" customWidth="1"/>
    <col min="4" max="4" width="2.67188" style="242" customWidth="1"/>
    <col min="5" max="6" width="7.35156" style="242" customWidth="1"/>
    <col min="7" max="7" width="7" style="242" customWidth="1"/>
    <col min="8" max="8" width="12.3516" style="242" customWidth="1"/>
    <col min="9" max="10" width="7.35156" style="242" customWidth="1"/>
    <col min="11" max="11" width="10.6719" style="242" customWidth="1"/>
    <col min="12" max="16" width="9.17188" style="242" customWidth="1"/>
    <col min="17" max="16384" width="9.17188" style="242" customWidth="1"/>
  </cols>
  <sheetData>
    <row r="1" ht="24" customHeight="1">
      <c r="A1" s="7"/>
      <c r="B1" s="7"/>
      <c r="C1" s="7"/>
      <c r="D1" s="7"/>
      <c r="E1" s="7"/>
      <c r="F1" s="7"/>
      <c r="G1" s="7"/>
      <c r="H1" s="7"/>
      <c r="I1" s="7"/>
      <c r="J1" s="7"/>
      <c r="K1" s="7"/>
      <c r="L1" s="7"/>
      <c r="M1" s="7"/>
      <c r="N1" s="7"/>
      <c r="O1" s="7"/>
      <c r="P1" s="7"/>
    </row>
    <row r="2" ht="21.75" customHeight="1">
      <c r="A2" s="26"/>
      <c r="B2" s="7"/>
      <c r="C2" s="12"/>
      <c r="D2" s="12"/>
      <c r="E2" s="12"/>
      <c r="F2" s="12"/>
      <c r="G2" s="12"/>
      <c r="H2" s="7"/>
      <c r="I2" s="144"/>
      <c r="J2" s="243"/>
      <c r="K2" s="243"/>
      <c r="L2" s="244"/>
      <c r="M2" s="12"/>
      <c r="N2" s="7"/>
      <c r="O2" s="7"/>
      <c r="P2" s="7"/>
    </row>
    <row r="3" ht="24" customHeight="1">
      <c r="A3" t="s" s="13">
        <v>6</v>
      </c>
      <c r="B3" s="14"/>
      <c r="C3" s="245"/>
      <c r="D3" s="245"/>
      <c r="E3" s="245"/>
      <c r="F3" s="245"/>
      <c r="G3" s="16"/>
      <c r="H3" s="17"/>
      <c r="I3" t="s" s="19">
        <v>7</v>
      </c>
      <c r="J3" s="20"/>
      <c r="K3" s="20"/>
      <c r="L3" s="21"/>
      <c r="M3" s="21"/>
      <c r="N3" s="149"/>
      <c r="O3" s="7"/>
      <c r="P3" s="7"/>
    </row>
    <row r="4" ht="24" customHeight="1">
      <c r="A4" t="s" s="22">
        <v>8</v>
      </c>
      <c r="B4" s="23"/>
      <c r="C4" s="24"/>
      <c r="D4" s="24"/>
      <c r="E4" s="24"/>
      <c r="F4" s="24"/>
      <c r="G4" s="25"/>
      <c r="H4" s="146"/>
      <c r="I4" s="29"/>
      <c r="J4" s="27"/>
      <c r="K4" s="246"/>
      <c r="L4" s="246"/>
      <c r="M4" s="27"/>
      <c r="N4" s="26"/>
      <c r="O4" s="7"/>
      <c r="P4" s="7"/>
    </row>
    <row r="5" ht="8" customHeight="1">
      <c r="A5" s="247"/>
      <c r="B5" s="31"/>
      <c r="C5" s="248"/>
      <c r="D5" s="248"/>
      <c r="E5" s="248"/>
      <c r="F5" s="248"/>
      <c r="G5" s="249"/>
      <c r="H5" s="150"/>
      <c r="I5" s="250"/>
      <c r="J5" s="251"/>
      <c r="K5" s="251"/>
      <c r="L5" s="26"/>
      <c r="M5" s="26"/>
      <c r="N5" s="7"/>
      <c r="O5" s="7"/>
      <c r="P5" s="7"/>
    </row>
    <row r="6" ht="23" customHeight="1">
      <c r="A6" t="s" s="252">
        <v>9</v>
      </c>
      <c r="B6" s="37"/>
      <c r="C6" s="38"/>
      <c r="D6" s="38"/>
      <c r="E6" s="38"/>
      <c r="F6" s="39"/>
      <c r="G6" t="s" s="40">
        <v>10</v>
      </c>
      <c r="H6" s="41"/>
      <c r="I6" t="s" s="42">
        <v>11</v>
      </c>
      <c r="J6" s="154"/>
      <c r="K6" s="44"/>
      <c r="L6" s="58"/>
      <c r="M6" s="7"/>
      <c r="N6" s="7"/>
      <c r="O6" s="7"/>
      <c r="P6" s="7"/>
    </row>
    <row r="7" ht="23" customHeight="1">
      <c r="A7" t="s" s="36">
        <v>9</v>
      </c>
      <c r="B7" s="23"/>
      <c r="C7" s="48"/>
      <c r="D7" s="48"/>
      <c r="E7" s="48"/>
      <c r="F7" s="49"/>
      <c r="G7" t="s" s="50">
        <v>10</v>
      </c>
      <c r="H7" s="51"/>
      <c r="I7" t="s" s="52">
        <v>11</v>
      </c>
      <c r="J7" s="160"/>
      <c r="K7" s="54"/>
      <c r="L7" s="58"/>
      <c r="M7" s="7"/>
      <c r="N7" s="7"/>
      <c r="O7" s="7"/>
      <c r="P7" s="7"/>
    </row>
    <row r="8" ht="23" customHeight="1">
      <c r="A8" t="s" s="47">
        <v>12</v>
      </c>
      <c r="B8" s="23"/>
      <c r="C8" s="48"/>
      <c r="D8" s="48"/>
      <c r="E8" s="48"/>
      <c r="F8" s="49"/>
      <c r="G8" s="55"/>
      <c r="H8" s="56"/>
      <c r="I8" s="56"/>
      <c r="J8" s="56"/>
      <c r="K8" s="57"/>
      <c r="L8" s="58"/>
      <c r="M8" s="7"/>
      <c r="N8" s="253"/>
      <c r="O8" s="7"/>
      <c r="P8" s="7"/>
    </row>
    <row r="9" ht="23" customHeight="1">
      <c r="A9" t="s" s="47">
        <v>13</v>
      </c>
      <c r="B9" s="23"/>
      <c r="C9" s="48"/>
      <c r="D9" s="48"/>
      <c r="E9" s="48"/>
      <c r="F9" s="49"/>
      <c r="G9" t="s" s="50">
        <v>10</v>
      </c>
      <c r="H9" s="51"/>
      <c r="I9" t="s" s="52">
        <v>11</v>
      </c>
      <c r="J9" s="160"/>
      <c r="K9" s="54"/>
      <c r="L9" s="58"/>
      <c r="M9" s="7"/>
      <c r="N9" s="253"/>
      <c r="O9" s="7"/>
      <c r="P9" s="7"/>
    </row>
    <row r="10" ht="23" customHeight="1">
      <c r="A10" t="s" s="59">
        <v>14</v>
      </c>
      <c r="B10" s="60"/>
      <c r="C10" s="61"/>
      <c r="D10" s="61"/>
      <c r="E10" s="61"/>
      <c r="F10" s="62"/>
      <c r="G10" t="s" s="63">
        <v>10</v>
      </c>
      <c r="H10" s="64"/>
      <c r="I10" t="s" s="65">
        <v>11</v>
      </c>
      <c r="J10" s="161"/>
      <c r="K10" s="67"/>
      <c r="L10" s="58"/>
      <c r="M10" s="7"/>
      <c r="N10" s="253"/>
      <c r="O10" s="7"/>
      <c r="P10" s="7"/>
    </row>
    <row r="11" ht="17" customHeight="1">
      <c r="A11" s="70"/>
      <c r="B11" s="70"/>
      <c r="C11" s="70"/>
      <c r="D11" s="70"/>
      <c r="E11" s="70"/>
      <c r="F11" s="162"/>
      <c r="G11" s="163"/>
      <c r="H11" s="163"/>
      <c r="I11" s="163"/>
      <c r="J11" s="254"/>
      <c r="K11" s="163"/>
      <c r="L11" s="17"/>
      <c r="M11" s="7"/>
      <c r="N11" s="7"/>
      <c r="O11" s="7"/>
      <c r="P11" s="7"/>
    </row>
    <row r="12" ht="24.75" customHeight="1">
      <c r="A12" s="32"/>
      <c r="B12" s="32"/>
      <c r="C12" s="32"/>
      <c r="D12" s="32"/>
      <c r="E12" s="32"/>
      <c r="F12" s="32"/>
      <c r="G12" s="255"/>
      <c r="H12" s="255"/>
      <c r="I12" s="256"/>
      <c r="J12" t="s" s="257">
        <v>55</v>
      </c>
      <c r="K12" s="258"/>
      <c r="L12" s="7"/>
      <c r="M12" s="7"/>
      <c r="N12" s="7"/>
      <c r="O12" s="7"/>
      <c r="P12" s="7"/>
    </row>
    <row r="13" ht="59.25" customHeight="1">
      <c r="A13" t="s" s="259">
        <v>56</v>
      </c>
      <c r="B13" t="s" s="260">
        <v>57</v>
      </c>
      <c r="C13" s="261"/>
      <c r="D13" s="261"/>
      <c r="E13" s="261"/>
      <c r="F13" s="261"/>
      <c r="G13" s="261"/>
      <c r="H13" s="262"/>
      <c r="I13" t="s" s="263">
        <v>58</v>
      </c>
      <c r="J13" s="264"/>
      <c r="K13" s="265">
        <f>J13*0.25</f>
        <v>0</v>
      </c>
      <c r="L13" s="58"/>
      <c r="M13" s="7"/>
      <c r="N13" s="7"/>
      <c r="O13" s="7"/>
      <c r="P13" s="7"/>
    </row>
    <row r="14" ht="73.5" customHeight="1">
      <c r="A14" s="266"/>
      <c r="B14" t="s" s="267">
        <v>59</v>
      </c>
      <c r="C14" s="268"/>
      <c r="D14" s="268"/>
      <c r="E14" s="268"/>
      <c r="F14" s="268"/>
      <c r="G14" s="268"/>
      <c r="H14" s="268"/>
      <c r="I14" t="s" s="269">
        <v>60</v>
      </c>
      <c r="J14" s="270"/>
      <c r="K14" s="271">
        <f>J14*0.25</f>
        <v>0</v>
      </c>
      <c r="L14" s="58"/>
      <c r="M14" s="7"/>
      <c r="N14" s="7"/>
      <c r="O14" s="7"/>
      <c r="P14" s="7"/>
    </row>
    <row r="15" ht="117" customHeight="1">
      <c r="A15" t="s" s="259">
        <v>61</v>
      </c>
      <c r="B15" t="s" s="272">
        <v>62</v>
      </c>
      <c r="C15" s="273"/>
      <c r="D15" s="273"/>
      <c r="E15" s="273"/>
      <c r="F15" s="273"/>
      <c r="G15" s="273"/>
      <c r="H15" s="273"/>
      <c r="I15" t="s" s="263">
        <v>63</v>
      </c>
      <c r="J15" s="264"/>
      <c r="K15" s="265">
        <f>J15*0.3</f>
        <v>0</v>
      </c>
      <c r="L15" s="58"/>
      <c r="M15" s="7"/>
      <c r="N15" s="7"/>
      <c r="O15" s="7"/>
      <c r="P15" s="7"/>
    </row>
    <row r="16" ht="88.5" customHeight="1">
      <c r="A16" s="266"/>
      <c r="B16" t="s" s="267">
        <v>64</v>
      </c>
      <c r="C16" s="268"/>
      <c r="D16" s="268"/>
      <c r="E16" s="268"/>
      <c r="F16" s="268"/>
      <c r="G16" s="268"/>
      <c r="H16" s="268"/>
      <c r="I16" t="s" s="269">
        <v>65</v>
      </c>
      <c r="J16" s="270"/>
      <c r="K16" s="271">
        <f>J16*0.2</f>
        <v>0</v>
      </c>
      <c r="L16" s="58"/>
      <c r="M16" s="7"/>
      <c r="N16" s="7"/>
      <c r="O16" s="7"/>
      <c r="P16" s="7"/>
    </row>
    <row r="17" ht="18" customHeight="1">
      <c r="A17" s="125"/>
      <c r="B17" s="125"/>
      <c r="C17" s="125"/>
      <c r="D17" s="125"/>
      <c r="E17" s="125"/>
      <c r="F17" s="125"/>
      <c r="G17" s="125"/>
      <c r="H17" s="125"/>
      <c r="I17" s="125"/>
      <c r="J17" s="274"/>
      <c r="K17" s="275">
        <f>SUM(K13:K16)</f>
        <v>0</v>
      </c>
      <c r="L17" s="77"/>
      <c r="M17" s="7"/>
      <c r="N17" s="7"/>
      <c r="O17" s="7"/>
      <c r="P17" s="7"/>
    </row>
    <row r="18" ht="8" customHeight="1">
      <c r="A18" s="276"/>
      <c r="B18" s="277"/>
      <c r="C18" s="277"/>
      <c r="D18" s="277"/>
      <c r="E18" s="277"/>
      <c r="F18" s="277"/>
      <c r="G18" s="277"/>
      <c r="H18" s="277"/>
      <c r="I18" s="277"/>
      <c r="J18" s="277"/>
      <c r="K18" s="278"/>
      <c r="L18" s="7"/>
      <c r="M18" s="7"/>
      <c r="N18" s="7"/>
      <c r="O18" s="7"/>
      <c r="P18" s="7"/>
    </row>
    <row r="19" ht="18" customHeight="1">
      <c r="A19" s="279"/>
      <c r="B19" t="s" s="180">
        <v>49</v>
      </c>
      <c r="C19" s="193"/>
      <c r="D19" s="280"/>
      <c r="E19" s="281"/>
      <c r="F19" s="281"/>
      <c r="G19" s="281"/>
      <c r="H19" s="281"/>
      <c r="I19" s="281"/>
      <c r="J19" s="282"/>
      <c r="K19" s="183"/>
      <c r="L19" s="77"/>
      <c r="M19" s="7"/>
      <c r="N19" s="7"/>
      <c r="O19" s="7"/>
      <c r="P19" s="7"/>
    </row>
    <row r="20" ht="8" customHeight="1">
      <c r="A20" s="7"/>
      <c r="B20" s="29"/>
      <c r="C20" s="29"/>
      <c r="D20" s="29"/>
      <c r="E20" s="29"/>
      <c r="F20" s="29"/>
      <c r="G20" s="29"/>
      <c r="H20" s="31"/>
      <c r="I20" s="31"/>
      <c r="J20" s="31"/>
      <c r="K20" s="283"/>
      <c r="L20" s="7"/>
      <c r="M20" s="7"/>
      <c r="N20" s="7"/>
      <c r="O20" s="7"/>
      <c r="P20" s="7"/>
    </row>
    <row r="21" ht="24" customHeight="1">
      <c r="A21" s="7"/>
      <c r="B21" s="7"/>
      <c r="C21" s="7"/>
      <c r="D21" s="7"/>
      <c r="E21" s="7"/>
      <c r="F21" s="7"/>
      <c r="G21" s="128"/>
      <c r="H21" t="s" s="284">
        <v>66</v>
      </c>
      <c r="I21" s="285"/>
      <c r="J21" s="286"/>
      <c r="K21" s="132">
        <f>SUM(K13:K16)-K19</f>
        <v>0</v>
      </c>
      <c r="L21" s="58"/>
      <c r="M21" s="7"/>
      <c r="N21" s="7"/>
      <c r="O21" s="7"/>
      <c r="P21" s="7"/>
    </row>
    <row r="22" ht="18.75" customHeight="1">
      <c r="A22" s="7"/>
      <c r="B22" s="7"/>
      <c r="C22" s="7"/>
      <c r="D22" s="7"/>
      <c r="E22" s="7"/>
      <c r="F22" s="7"/>
      <c r="G22" s="7"/>
      <c r="H22" s="70"/>
      <c r="I22" s="70"/>
      <c r="J22" s="70"/>
      <c r="K22" s="70"/>
      <c r="L22" s="7"/>
      <c r="M22" s="7"/>
      <c r="N22" s="7"/>
      <c r="O22" s="7"/>
      <c r="P22" s="7"/>
    </row>
    <row r="23" ht="18.75" customHeight="1">
      <c r="A23" s="7"/>
      <c r="B23" s="7"/>
      <c r="C23" s="7"/>
      <c r="D23" s="7"/>
      <c r="E23" s="7"/>
      <c r="F23" s="7"/>
      <c r="G23" s="7"/>
      <c r="H23" s="7"/>
      <c r="I23" s="7"/>
      <c r="J23" s="7"/>
      <c r="K23" s="7"/>
      <c r="L23" s="7"/>
      <c r="M23" s="7"/>
      <c r="N23" s="7"/>
      <c r="O23" s="7"/>
      <c r="P23" s="7"/>
    </row>
    <row r="24" ht="22.25" customHeight="1">
      <c r="A24" s="7"/>
      <c r="B24" s="12"/>
      <c r="C24" s="12"/>
      <c r="D24" s="12"/>
      <c r="E24" s="12"/>
      <c r="F24" s="12"/>
      <c r="G24" s="7"/>
      <c r="H24" s="7"/>
      <c r="I24" s="12"/>
      <c r="J24" s="12"/>
      <c r="K24" s="12"/>
      <c r="L24" s="12"/>
      <c r="M24" s="7"/>
      <c r="N24" s="7"/>
      <c r="O24" s="7"/>
      <c r="P24" s="7"/>
    </row>
    <row r="25" ht="21.5" customHeight="1">
      <c r="A25" t="s" s="133">
        <v>34</v>
      </c>
      <c r="B25" s="134"/>
      <c r="C25" s="134"/>
      <c r="D25" s="134"/>
      <c r="E25" s="134"/>
      <c r="F25" s="20"/>
      <c r="G25" s="17"/>
      <c r="H25" t="s" s="133">
        <v>35</v>
      </c>
      <c r="I25" s="136"/>
      <c r="J25" s="135"/>
      <c r="K25" s="135"/>
      <c r="L25" s="135"/>
      <c r="M25" s="17"/>
      <c r="N25" s="7"/>
      <c r="O25" s="7"/>
      <c r="P25" s="7"/>
    </row>
    <row r="26" ht="18" customHeight="1">
      <c r="A26" s="29"/>
      <c r="B26" s="29"/>
      <c r="C26" s="29"/>
      <c r="D26" s="29"/>
      <c r="E26" s="29"/>
      <c r="F26" s="29"/>
      <c r="G26" s="7"/>
      <c r="H26" s="29"/>
      <c r="I26" s="29"/>
      <c r="J26" s="29"/>
      <c r="K26" s="29"/>
      <c r="L26" s="29"/>
      <c r="M26" s="7"/>
      <c r="N26" s="7"/>
      <c r="O26" s="7"/>
      <c r="P26" s="7"/>
    </row>
    <row r="27" ht="18" customHeight="1">
      <c r="A27" s="7"/>
      <c r="B27" s="7"/>
      <c r="C27" s="7"/>
      <c r="D27" s="7"/>
      <c r="E27" s="7"/>
      <c r="F27" s="7"/>
      <c r="G27" s="7"/>
      <c r="H27" s="7"/>
      <c r="I27" s="7"/>
      <c r="J27" s="7"/>
      <c r="K27" s="12"/>
      <c r="L27" s="7"/>
      <c r="M27" s="7"/>
      <c r="N27" s="7"/>
      <c r="O27" s="7"/>
      <c r="P27" s="7"/>
    </row>
    <row r="28" ht="13" customHeight="1">
      <c r="A28" s="7"/>
      <c r="B28" s="7"/>
      <c r="C28" s="7"/>
      <c r="D28" s="7"/>
      <c r="E28" s="7"/>
      <c r="F28" s="138"/>
      <c r="G28" s="139"/>
      <c r="H28" s="139"/>
      <c r="I28" s="140"/>
      <c r="J28" s="287"/>
      <c r="K28" s="288"/>
      <c r="L28" s="17"/>
      <c r="M28" s="7"/>
      <c r="N28" s="7"/>
      <c r="O28" s="7"/>
      <c r="P28" s="7"/>
    </row>
    <row r="29" ht="13" customHeight="1">
      <c r="A29" s="7"/>
      <c r="B29" s="7"/>
      <c r="C29" s="7"/>
      <c r="D29" s="7"/>
      <c r="E29" s="7"/>
      <c r="F29" s="138"/>
      <c r="G29" s="139"/>
      <c r="H29" s="139"/>
      <c r="I29" s="140"/>
      <c r="J29" s="287"/>
      <c r="K29" s="289"/>
      <c r="L29" s="17"/>
      <c r="M29" s="7"/>
      <c r="N29" s="7"/>
      <c r="O29" s="7"/>
      <c r="P29" s="7"/>
    </row>
  </sheetData>
  <mergeCells count="11">
    <mergeCell ref="L3:M3"/>
    <mergeCell ref="K4:L4"/>
    <mergeCell ref="G8:K8"/>
    <mergeCell ref="A13:A14"/>
    <mergeCell ref="B13:H13"/>
    <mergeCell ref="B14:H14"/>
    <mergeCell ref="A15:A16"/>
    <mergeCell ref="B15:H15"/>
    <mergeCell ref="B16:H16"/>
    <mergeCell ref="D19:J19"/>
    <mergeCell ref="J2:K2"/>
  </mergeCells>
  <pageMargins left="0.7" right="0.7" top="0.75" bottom="0.75" header="0.5" footer="0.3"/>
  <pageSetup firstPageNumber="1" fitToHeight="1" fitToWidth="1" scale="82" useFirstPageNumber="0" orientation="portrait" pageOrder="downThenOver"/>
  <headerFooter>
    <oddHeader>&amp;R&amp;"Verdana,Bold"&amp;12&amp;K000000JUDGE C 
RI / RII</oddHead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