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Team Comp Horse" sheetId="2" r:id="rId5"/>
    <sheet name="3JB - 2 Star Team Comp" sheetId="3" r:id="rId6"/>
    <sheet name="3JC - 2 Star Team Comp" sheetId="4" r:id="rId7"/>
    <sheet name="3JA - Team FS Horse" sheetId="5" r:id="rId8"/>
    <sheet name="3JB - 2 Star B Team Tech" sheetId="6" r:id="rId9"/>
    <sheet name="3JC - Team FS Art" sheetId="7" r:id="rId10"/>
  </sheets>
</workbook>
</file>

<file path=xl/sharedStrings.xml><?xml version="1.0" encoding="utf-8"?>
<sst xmlns="http://schemas.openxmlformats.org/spreadsheetml/2006/main" uniqueCount="90">
  <si>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</si>
  <si>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</si>
  <si>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</si>
  <si>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</si>
  <si>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Team Comp Horse</t>
  </si>
  <si>
    <t>Table 1</t>
  </si>
  <si>
    <t>Date:</t>
  </si>
  <si>
    <t>Class:</t>
  </si>
  <si>
    <t>Event:</t>
  </si>
  <si>
    <t>Team:</t>
  </si>
  <si>
    <t>1)</t>
  </si>
  <si>
    <t>AVA#</t>
  </si>
  <si>
    <t>Club:</t>
  </si>
  <si>
    <t>2)</t>
  </si>
  <si>
    <t>Horse:</t>
  </si>
  <si>
    <t>3)</t>
  </si>
  <si>
    <t>Lunger:</t>
  </si>
  <si>
    <t>4)</t>
  </si>
  <si>
    <t>5)</t>
  </si>
  <si>
    <t>6)</t>
  </si>
  <si>
    <t>7)</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</si>
  <si>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</si>
  <si>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</si>
  <si>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</si>
  <si>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</si>
  <si>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</si>
  <si>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</si>
  <si>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</si>
  <si>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</si>
  <si>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</si>
  <si>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</si>
  <si>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</si>
  <si>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</si>
  <si>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</si>
  <si>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</si>
  <si>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</si>
  <si>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</si>
  <si>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</si>
  <si>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</si>
  <si>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</si>
  <si>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</si>
  <si>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</si>
  <si>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- 2 Star Team Comp</t>
  </si>
  <si>
    <t>2* B Team</t>
  </si>
  <si>
    <t>Vaulters:</t>
  </si>
  <si>
    <t>Sum</t>
  </si>
  <si>
    <t>Vault-On</t>
  </si>
  <si>
    <t>Basic seat</t>
  </si>
  <si>
    <t>Flag</t>
  </si>
  <si>
    <t>Mill</t>
  </si>
  <si>
    <t>Scissors Forwards</t>
  </si>
  <si>
    <t>Scissors Backwards</t>
  </si>
  <si>
    <t>Stand</t>
  </si>
  <si>
    <t>Flank 1st part, followed by dismount to the inside</t>
  </si>
  <si>
    <t>Sum compulsories:</t>
  </si>
  <si>
    <t xml:space="preserve">/ 6 Vaulters   </t>
  </si>
  <si>
    <t xml:space="preserve">/ 8  exercises   </t>
  </si>
  <si>
    <t>Score Exercises</t>
  </si>
  <si>
    <t>3JC - 2 Star Team Comp</t>
  </si>
  <si>
    <t>3JA - Team FS Horse</t>
  </si>
  <si>
    <t>3JB - 2 Star B Team Tech</t>
  </si>
  <si>
    <t>Record</t>
  </si>
  <si>
    <t>Deductions for Falls</t>
  </si>
  <si>
    <t>Degree of Difficulty</t>
  </si>
  <si>
    <t>Top 20 Exercises Counting</t>
  </si>
  <si>
    <t>Score</t>
  </si>
  <si>
    <t>D-Exercises</t>
  </si>
  <si>
    <t>M-Exercises</t>
  </si>
  <si>
    <t>E-Exercises</t>
  </si>
  <si>
    <t>Number of exercises</t>
  </si>
  <si>
    <t>Score Degree of Difficulty</t>
  </si>
  <si>
    <t>Performance</t>
  </si>
  <si>
    <t>Deductions</t>
  </si>
  <si>
    <t>Sum of deductions</t>
  </si>
  <si>
    <t xml:space="preserve"> / by exercises</t>
  </si>
  <si>
    <t>Score Performance</t>
  </si>
  <si>
    <t>Overall Technique Score</t>
  </si>
  <si>
    <t>3JC - Team FS Art</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</si>
  <si>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</si>
  <si>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</si>
  <si>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A ration between single-, double- and triple- exercises.
</t>
    </r>
    <r>
      <rPr>
        <sz val="9"/>
        <color indexed="8"/>
        <rFont val="Verdana"/>
      </rPr>
      <t>• Selection of exercises, positions and transitions from different structure groups/groupings.</t>
    </r>
  </si>
  <si>
    <t>C1
25%</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</si>
  <si>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r>
      <rPr>
        <sz val="9"/>
        <color indexed="8"/>
        <rFont val="Verdana"/>
      </rPr>
      <t>• Equal participation of all Vaulters, not over using any one or two vaulters.</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</si>
  <si>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</si>
  <si>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</si>
  <si>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xml:space="preserve">• Capacity to control and link movements and positions in unstable equilibrium. Freedom of movement.
</t>
    </r>
    <r>
      <rPr>
        <sz val="9"/>
        <color indexed="8"/>
        <rFont val="Verdana"/>
      </rPr>
      <t xml:space="preserve">• Avoidance of an empty Horse.
</t>
    </r>
    <r>
      <rPr>
        <sz val="9"/>
        <color indexed="8"/>
        <rFont val="Verdana"/>
      </rPr>
      <t>• Exercises not overweighting the Horse.</t>
    </r>
  </si>
  <si>
    <t>C3
30%</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</si>
  <si>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</si>
  <si>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20%</t>
  </si>
  <si>
    <t>Artistic Score</t>
  </si>
</sst>
</file>

<file path=xl/styles.xml><?xml version="1.0" encoding="utf-8"?>
<styleSheet xmlns="http://schemas.openxmlformats.org/spreadsheetml/2006/main">
  <numFmts count="8">
    <numFmt numFmtId="0" formatCode="General"/>
    <numFmt numFmtId="59" formatCode="0.0"/>
    <numFmt numFmtId="60" formatCode="0.000"/>
    <numFmt numFmtId="61" formatCode="&quot; &quot;* #,##0.0&quot; &quot;;&quot;-&quot;* #,##0.0&quot; &quot;;&quot; &quot;* &quot;-&quot;??&quot; &quot;"/>
    <numFmt numFmtId="62" formatCode="#,##0.000"/>
    <numFmt numFmtId="63" formatCode="#,##0.0"/>
    <numFmt numFmtId="64" formatCode="&quot; &quot;* #,##0.00&quot; &quot;;&quot;-&quot;* #,##0.00&quot; &quot;;&quot; &quot;* &quot;-&quot;??&quot; &quot;"/>
    <numFmt numFmtId="65" formatCode="&quot; &quot;* #,##0.000&quot; &quot;;&quot;-&quot;* #,##0.000&quot; &quot;;&quot; &quot;* &quot;-&quot;??&quot; &quot;"/>
  </numFmts>
  <fonts count="22">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8"/>
      <color indexed="8"/>
      <name val="Verdana"/>
    </font>
    <font>
      <sz val="11"/>
      <color indexed="8"/>
      <name val="Verdana"/>
    </font>
    <font>
      <b val="1"/>
      <sz val="9"/>
      <color indexed="8"/>
      <name val="Verdana"/>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s>
  <borders count="118">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thin">
        <color indexed="13"/>
      </top>
      <bottom style="thin">
        <color indexed="13"/>
      </bottom>
      <diagonal/>
    </border>
    <border>
      <left style="medium">
        <color indexed="8"/>
      </left>
      <right style="thin">
        <color indexed="13"/>
      </right>
      <top style="thin">
        <color indexed="13"/>
      </top>
      <bottom style="thin">
        <color indexed="13"/>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medium">
        <color indexed="8"/>
      </right>
      <top style="thin">
        <color indexed="13"/>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top style="thin">
        <color indexed="13"/>
      </top>
      <bottom style="thin">
        <color indexed="8"/>
      </bottom>
      <diagonal/>
    </border>
    <border>
      <left/>
      <right style="thin">
        <color indexed="13"/>
      </right>
      <top style="thin">
        <color indexed="13"/>
      </top>
      <bottom/>
      <diagonal/>
    </border>
    <border>
      <left/>
      <right/>
      <top/>
      <bottom/>
      <diagonal/>
    </border>
    <border>
      <left style="thin">
        <color indexed="13"/>
      </left>
      <right/>
      <top style="thin">
        <color indexed="8"/>
      </top>
      <bottom style="medium">
        <color indexed="8"/>
      </bottom>
      <diagonal/>
    </border>
    <border>
      <left/>
      <right/>
      <top/>
      <bottom style="medium">
        <color indexed="8"/>
      </bottom>
      <diagonal/>
    </border>
    <border>
      <left style="thin">
        <color indexed="13"/>
      </left>
      <right/>
      <top/>
      <bottom/>
      <diagonal/>
    </border>
    <border>
      <left style="thin">
        <color indexed="13"/>
      </left>
      <right style="thin">
        <color indexed="13"/>
      </right>
      <top/>
      <bottom style="thin">
        <color indexed="13"/>
      </bottom>
      <diagonal/>
    </border>
    <border>
      <left style="thin">
        <color indexed="13"/>
      </left>
      <right style="thin">
        <color indexed="13"/>
      </right>
      <top/>
      <bottom style="thin">
        <color indexed="8"/>
      </bottom>
      <diagonal/>
    </border>
    <border>
      <left style="thin">
        <color indexed="13"/>
      </left>
      <right style="thin">
        <color indexed="8"/>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8"/>
      </left>
      <right style="thin">
        <color indexed="13"/>
      </right>
      <top style="thin">
        <color indexed="13"/>
      </top>
      <bottom/>
      <diagonal/>
    </border>
    <border>
      <left style="thin">
        <color indexed="13"/>
      </left>
      <right style="thin">
        <color indexed="8"/>
      </right>
      <top style="thin">
        <color indexed="13"/>
      </top>
      <bottom/>
      <diagonal/>
    </border>
    <border>
      <left style="thin">
        <color indexed="13"/>
      </left>
      <right/>
      <top style="thin">
        <color indexed="13"/>
      </top>
      <bottom style="thin">
        <color indexed="13"/>
      </bottom>
      <diagonal/>
    </border>
    <border>
      <left/>
      <right style="medium">
        <color indexed="8"/>
      </right>
      <top/>
      <bottom/>
      <diagonal/>
    </border>
    <border>
      <left style="medium">
        <color indexed="8"/>
      </left>
      <right style="medium">
        <color indexed="8"/>
      </right>
      <top style="medium">
        <color indexed="8"/>
      </top>
      <bottom style="thin">
        <color indexed="8"/>
      </bottom>
      <diagonal/>
    </border>
    <border>
      <left style="thin">
        <color indexed="8"/>
      </left>
      <right style="thin">
        <color indexed="13"/>
      </right>
      <top/>
      <bottom style="thin">
        <color indexed="13"/>
      </bottom>
      <diagonal/>
    </border>
    <border>
      <left style="thin">
        <color indexed="13"/>
      </left>
      <right style="thin">
        <color indexed="13"/>
      </right>
      <top/>
      <bottom/>
      <diagonal/>
    </border>
    <border>
      <left style="thin">
        <color indexed="8"/>
      </left>
      <right style="thin">
        <color indexed="13"/>
      </right>
      <top style="thin">
        <color indexed="13"/>
      </top>
      <bottom style="thin">
        <color indexed="8"/>
      </bottom>
      <diagonal/>
    </border>
    <border>
      <left style="thin">
        <color indexed="13"/>
      </left>
      <right style="thin">
        <color indexed="13"/>
      </right>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top style="medium">
        <color indexed="8"/>
      </top>
      <bottom style="thin">
        <color indexed="13"/>
      </bottom>
      <diagonal/>
    </border>
    <border>
      <left/>
      <right/>
      <top style="medium">
        <color indexed="8"/>
      </top>
      <bottom/>
      <diagonal/>
    </border>
    <border>
      <left style="thin">
        <color indexed="13"/>
      </left>
      <right/>
      <top style="thin">
        <color indexed="8"/>
      </top>
      <bottom style="thin">
        <color indexed="13"/>
      </bottom>
      <diagonal/>
    </border>
    <border>
      <left style="thin">
        <color indexed="13"/>
      </left>
      <right/>
      <top style="thin">
        <color indexed="13"/>
      </top>
      <bottom style="medium">
        <color indexed="8"/>
      </bottom>
      <diagonal/>
    </border>
    <border>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13"/>
      </right>
      <top style="thin">
        <color indexed="8"/>
      </top>
      <bottom style="thin">
        <color indexed="13"/>
      </bottom>
      <diagonal/>
    </border>
    <border>
      <left style="thin">
        <color indexed="8"/>
      </left>
      <right/>
      <top style="thin">
        <color indexed="8"/>
      </top>
      <bottom style="medium">
        <color indexed="8"/>
      </bottom>
      <diagonal/>
    </border>
    <border>
      <left/>
      <right/>
      <top style="thin">
        <color indexed="8"/>
      </top>
      <bottom/>
      <diagonal/>
    </border>
    <border>
      <left/>
      <right style="thin">
        <color indexed="13"/>
      </right>
      <top style="thin">
        <color indexed="8"/>
      </top>
      <bottom style="thin">
        <color indexed="13"/>
      </bottom>
      <diagonal/>
    </border>
    <border>
      <left style="thin">
        <color indexed="8"/>
      </left>
      <right style="thin">
        <color indexed="8"/>
      </right>
      <top style="thin">
        <color indexed="13"/>
      </top>
      <bottom style="thin">
        <color indexed="13"/>
      </bottom>
      <diagonal/>
    </border>
    <border>
      <left/>
      <right style="thin">
        <color indexed="13"/>
      </right>
      <top style="thin">
        <color indexed="13"/>
      </top>
      <bottom style="thin">
        <color indexed="8"/>
      </bottom>
      <diagonal/>
    </border>
    <border>
      <left/>
      <right style="thin">
        <color indexed="13"/>
      </right>
      <top style="thin">
        <color indexed="8"/>
      </top>
      <bottom style="thin">
        <color indexed="8"/>
      </bottom>
      <diagonal/>
    </border>
    <border>
      <left/>
      <right style="thin">
        <color indexed="13"/>
      </right>
      <top style="thin">
        <color indexed="8"/>
      </top>
      <bottom style="medium">
        <color indexed="8"/>
      </bottom>
      <diagonal/>
    </border>
    <border>
      <left style="thin">
        <color indexed="13"/>
      </left>
      <right style="medium">
        <color indexed="8"/>
      </right>
      <top style="thin">
        <color indexed="13"/>
      </top>
      <bottom/>
      <diagonal/>
    </border>
    <border>
      <left/>
      <right style="thin">
        <color indexed="13"/>
      </right>
      <top style="medium">
        <color indexed="8"/>
      </top>
      <bottom style="thin">
        <color indexed="13"/>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346">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1"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10"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center" vertical="center"/>
    </xf>
    <xf numFmtId="0" fontId="10"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49" fontId="8" fillId="4" borderId="13" applyNumberFormat="1" applyFont="1" applyFill="1" applyBorder="1" applyAlignment="1" applyProtection="0">
      <alignment horizontal="left" vertical="center"/>
    </xf>
    <xf numFmtId="0" fontId="10" fillId="5" borderId="14" applyNumberFormat="0" applyFont="1" applyFill="1" applyBorder="1" applyAlignment="1" applyProtection="0">
      <alignment horizontal="center" vertical="center"/>
    </xf>
    <xf numFmtId="0" fontId="9" fillId="5" borderId="14" applyNumberFormat="0" applyFont="1" applyFill="1" applyBorder="1" applyAlignment="1" applyProtection="0">
      <alignment horizontal="left" vertical="center"/>
    </xf>
    <xf numFmtId="0" fontId="9" fillId="5" borderId="15" applyNumberFormat="0" applyFont="1" applyFill="1" applyBorder="1" applyAlignment="1" applyProtection="0">
      <alignment horizontal="left" vertical="center"/>
    </xf>
    <xf numFmtId="0" fontId="0" fillId="4" borderId="16" applyNumberFormat="0" applyFont="1" applyFill="1" applyBorder="1" applyAlignment="1" applyProtection="0">
      <alignment vertical="bottom"/>
    </xf>
    <xf numFmtId="49" fontId="0" fillId="5" borderId="13" applyNumberFormat="1" applyFont="1" applyFill="1" applyBorder="1" applyAlignment="1" applyProtection="0">
      <alignment vertical="bottom"/>
    </xf>
    <xf numFmtId="0" fontId="0" fillId="5" borderId="14" applyNumberFormat="0" applyFont="1" applyFill="1" applyBorder="1" applyAlignment="1" applyProtection="0">
      <alignment vertical="bottom"/>
    </xf>
    <xf numFmtId="49" fontId="0" fillId="4" borderId="14" applyNumberFormat="1" applyFont="1" applyFill="1" applyBorder="1" applyAlignment="1" applyProtection="0">
      <alignment vertical="bottom"/>
    </xf>
    <xf numFmtId="0" fontId="9" fillId="6" borderId="15" applyNumberFormat="0" applyFont="1" applyFill="1" applyBorder="1" applyAlignment="1" applyProtection="0">
      <alignment horizontal="left" vertical="center"/>
    </xf>
    <xf numFmtId="0" fontId="0" fillId="4" borderId="17" applyNumberFormat="0" applyFont="1" applyFill="1" applyBorder="1" applyAlignment="1" applyProtection="0">
      <alignment vertical="bottom"/>
    </xf>
    <xf numFmtId="49" fontId="8" fillId="4" borderId="18"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19" applyNumberFormat="0" applyFont="1" applyFill="1" applyBorder="1" applyAlignment="1" applyProtection="0">
      <alignment horizontal="left" vertical="center"/>
    </xf>
    <xf numFmtId="49" fontId="0" fillId="5" borderId="18" applyNumberFormat="1" applyFont="1" applyFill="1" applyBorder="1" applyAlignment="1" applyProtection="0">
      <alignment vertical="bottom"/>
    </xf>
    <xf numFmtId="0" fontId="0" fillId="5" borderId="9" applyNumberFormat="0" applyFont="1" applyFill="1" applyBorder="1" applyAlignment="1" applyProtection="0">
      <alignment vertical="bottom"/>
    </xf>
    <xf numFmtId="49" fontId="0" fillId="4" borderId="9" applyNumberFormat="1" applyFont="1" applyFill="1" applyBorder="1" applyAlignment="1" applyProtection="0">
      <alignment vertical="bottom"/>
    </xf>
    <xf numFmtId="0" fontId="9" fillId="6" borderId="19" applyNumberFormat="0" applyFont="1" applyFill="1" applyBorder="1" applyAlignment="1" applyProtection="0">
      <alignment horizontal="left" vertical="center"/>
    </xf>
    <xf numFmtId="49" fontId="8" fillId="4" borderId="9" applyNumberFormat="1" applyFont="1" applyFill="1" applyBorder="1" applyAlignment="1" applyProtection="0">
      <alignment horizontal="left" vertical="center"/>
    </xf>
    <xf numFmtId="49" fontId="8" fillId="4" borderId="20" applyNumberFormat="1" applyFont="1" applyFill="1" applyBorder="1" applyAlignment="1" applyProtection="0">
      <alignment horizontal="left" vertical="center"/>
    </xf>
    <xf numFmtId="0" fontId="10" fillId="5" borderId="21" applyNumberFormat="0" applyFont="1" applyFill="1" applyBorder="1" applyAlignment="1" applyProtection="0">
      <alignment horizontal="center" vertical="center"/>
    </xf>
    <xf numFmtId="0" fontId="9" fillId="5" borderId="21" applyNumberFormat="0" applyFont="1" applyFill="1" applyBorder="1" applyAlignment="1" applyProtection="0">
      <alignment horizontal="left" vertical="center"/>
    </xf>
    <xf numFmtId="49" fontId="8" fillId="4" borderId="21" applyNumberFormat="1" applyFont="1" applyFill="1" applyBorder="1" applyAlignment="1" applyProtection="0">
      <alignment horizontal="left" vertical="center"/>
    </xf>
    <xf numFmtId="0" fontId="9" fillId="6" borderId="22" applyNumberFormat="0" applyFont="1" applyFill="1" applyBorder="1" applyAlignment="1" applyProtection="0">
      <alignment horizontal="left" vertical="center"/>
    </xf>
    <xf numFmtId="0" fontId="8" fillId="4" borderId="23" applyNumberFormat="0" applyFont="1" applyFill="1" applyBorder="1" applyAlignment="1" applyProtection="0">
      <alignment horizontal="left" vertical="top" wrapText="1"/>
    </xf>
    <xf numFmtId="0" fontId="0" fillId="4" borderId="24" applyNumberFormat="0" applyFont="1" applyFill="1" applyBorder="1" applyAlignment="1" applyProtection="0">
      <alignment vertical="bottom"/>
    </xf>
    <xf numFmtId="0" fontId="8" fillId="4" borderId="1" applyNumberFormat="0" applyFont="1" applyFill="1" applyBorder="1" applyAlignment="1" applyProtection="0">
      <alignment horizontal="left" vertical="top" wrapText="1"/>
    </xf>
    <xf numFmtId="49" fontId="0" fillId="5" borderId="20" applyNumberFormat="1" applyFont="1" applyFill="1" applyBorder="1" applyAlignment="1" applyProtection="0">
      <alignment vertical="bottom"/>
    </xf>
    <xf numFmtId="0" fontId="0" fillId="5" borderId="21" applyNumberFormat="0" applyFont="1" applyFill="1" applyBorder="1" applyAlignment="1" applyProtection="0">
      <alignment vertical="bottom"/>
    </xf>
    <xf numFmtId="49" fontId="0" fillId="4" borderId="21" applyNumberFormat="1"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25" applyNumberFormat="0" applyFont="1" applyFill="1" applyBorder="1" applyAlignment="1" applyProtection="0">
      <alignment vertical="bottom"/>
    </xf>
    <xf numFmtId="0" fontId="0" fillId="4" borderId="26" applyNumberFormat="0" applyFont="1" applyFill="1" applyBorder="1" applyAlignment="1" applyProtection="0">
      <alignment vertical="bottom"/>
    </xf>
    <xf numFmtId="49" fontId="8" fillId="4" borderId="27" applyNumberFormat="1" applyFont="1" applyFill="1" applyBorder="1" applyAlignment="1" applyProtection="0">
      <alignment horizontal="center" vertical="bottom"/>
    </xf>
    <xf numFmtId="0" fontId="8" fillId="4" borderId="28"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29" applyNumberFormat="0" applyFont="1" applyFill="1" applyBorder="1" applyAlignment="1" applyProtection="0">
      <alignment vertical="bottom"/>
    </xf>
    <xf numFmtId="49" fontId="9" fillId="4" borderId="30" applyNumberFormat="1" applyFont="1" applyFill="1" applyBorder="1" applyAlignment="1" applyProtection="0">
      <alignment horizontal="center" vertical="center" wrapText="1"/>
    </xf>
    <xf numFmtId="49" fontId="8" fillId="4" borderId="31" applyNumberFormat="1" applyFont="1" applyFill="1" applyBorder="1" applyAlignment="1" applyProtection="0">
      <alignment horizontal="left" vertical="center" wrapText="1"/>
    </xf>
    <xf numFmtId="0" fontId="8" fillId="4" borderId="25" applyNumberFormat="0" applyFont="1" applyFill="1" applyBorder="1" applyAlignment="1" applyProtection="0">
      <alignment horizontal="left" vertical="center" wrapText="1"/>
    </xf>
    <xf numFmtId="0" fontId="8" fillId="4" borderId="32" applyNumberFormat="0" applyFont="1" applyFill="1" applyBorder="1" applyAlignment="1" applyProtection="0">
      <alignment horizontal="left" vertical="center" wrapText="1"/>
    </xf>
    <xf numFmtId="0" fontId="8" fillId="4" borderId="33" applyNumberFormat="0" applyFont="1" applyFill="1" applyBorder="1" applyAlignment="1" applyProtection="0">
      <alignment horizontal="left" vertical="center" wrapText="1"/>
    </xf>
    <xf numFmtId="0" fontId="11" fillId="4" borderId="34" applyNumberFormat="0" applyFont="1" applyFill="1" applyBorder="1" applyAlignment="1" applyProtection="0">
      <alignment horizontal="center" vertical="center" wrapText="1"/>
    </xf>
    <xf numFmtId="0" fontId="11" fillId="4" borderId="33" applyNumberFormat="0" applyFont="1" applyFill="1" applyBorder="1" applyAlignment="1" applyProtection="0">
      <alignment horizontal="center" vertical="center" wrapText="1"/>
    </xf>
    <xf numFmtId="49" fontId="12" fillId="4" borderId="30" applyNumberFormat="1" applyFont="1" applyFill="1" applyBorder="1" applyAlignment="1" applyProtection="0">
      <alignment horizontal="center" vertical="center" wrapText="1"/>
    </xf>
    <xf numFmtId="59" fontId="9" fillId="4" borderId="35" applyNumberFormat="1" applyFont="1" applyFill="1" applyBorder="1" applyAlignment="1" applyProtection="0">
      <alignment horizontal="center" vertical="center"/>
    </xf>
    <xf numFmtId="60" fontId="9" fillId="4" borderId="36" applyNumberFormat="1" applyFont="1" applyFill="1" applyBorder="1" applyAlignment="1" applyProtection="0">
      <alignment horizontal="center" vertical="center" wrapText="1"/>
    </xf>
    <xf numFmtId="0" fontId="9" fillId="4" borderId="37" applyNumberFormat="0" applyFont="1" applyFill="1" applyBorder="1" applyAlignment="1" applyProtection="0">
      <alignment horizontal="center" vertical="center" wrapText="1"/>
    </xf>
    <xf numFmtId="0" fontId="13" fillId="4" borderId="38" applyNumberFormat="0" applyFont="1" applyFill="1" applyBorder="1" applyAlignment="1" applyProtection="0">
      <alignment horizontal="left" vertical="center" wrapText="1"/>
    </xf>
    <xf numFmtId="49" fontId="13" fillId="4" borderId="39" applyNumberFormat="1" applyFont="1" applyFill="1" applyBorder="1" applyAlignment="1" applyProtection="0">
      <alignment horizontal="center" vertical="center" wrapText="1"/>
    </xf>
    <xf numFmtId="0" fontId="13" fillId="4" borderId="40" applyNumberFormat="0" applyFont="1" applyFill="1" applyBorder="1" applyAlignment="1" applyProtection="0">
      <alignment horizontal="left" vertical="center" wrapText="1"/>
    </xf>
    <xf numFmtId="0" fontId="0" fillId="4" borderId="41" applyNumberFormat="0" applyFont="1" applyFill="1" applyBorder="1" applyAlignment="1" applyProtection="0">
      <alignment vertical="bottom"/>
    </xf>
    <xf numFmtId="0" fontId="11" fillId="4" borderId="17" applyNumberFormat="0" applyFont="1" applyFill="1" applyBorder="1" applyAlignment="1" applyProtection="0">
      <alignment horizontal="center" vertical="center" wrapText="1"/>
    </xf>
    <xf numFmtId="0" fontId="11" fillId="4" borderId="24" applyNumberFormat="0" applyFont="1" applyFill="1" applyBorder="1" applyAlignment="1" applyProtection="0">
      <alignment horizontal="center" vertical="center" wrapText="1"/>
    </xf>
    <xf numFmtId="0" fontId="12" fillId="4" borderId="37" applyNumberFormat="0" applyFont="1" applyFill="1" applyBorder="1" applyAlignment="1" applyProtection="0">
      <alignment horizontal="center" vertical="center" wrapText="1"/>
    </xf>
    <xf numFmtId="59" fontId="9" fillId="4" borderId="42" applyNumberFormat="1" applyFont="1" applyFill="1" applyBorder="1" applyAlignment="1" applyProtection="0">
      <alignment horizontal="center" vertical="center"/>
    </xf>
    <xf numFmtId="60" fontId="9" fillId="4" borderId="16" applyNumberFormat="1" applyFont="1" applyFill="1" applyBorder="1" applyAlignment="1" applyProtection="0">
      <alignment horizontal="center" vertical="center" wrapText="1"/>
    </xf>
    <xf numFmtId="0" fontId="9" fillId="4" borderId="43" applyNumberFormat="0" applyFont="1" applyFill="1" applyBorder="1" applyAlignment="1" applyProtection="0">
      <alignment horizontal="center" vertical="center" wrapText="1"/>
    </xf>
    <xf numFmtId="0" fontId="13" fillId="4" borderId="44" applyNumberFormat="0" applyFont="1" applyFill="1" applyBorder="1" applyAlignment="1" applyProtection="0">
      <alignment horizontal="left" vertical="center" wrapText="1"/>
    </xf>
    <xf numFmtId="59" fontId="9" fillId="7" borderId="45" applyNumberFormat="1" applyFont="1" applyFill="1" applyBorder="1" applyAlignment="1" applyProtection="0">
      <alignment horizontal="center" vertical="center" wrapText="1"/>
    </xf>
    <xf numFmtId="0" fontId="13" fillId="4" borderId="46" applyNumberFormat="0" applyFont="1" applyFill="1" applyBorder="1" applyAlignment="1" applyProtection="0">
      <alignment horizontal="left" vertical="center" wrapText="1"/>
    </xf>
    <xf numFmtId="0" fontId="0" fillId="4" borderId="47" applyNumberFormat="0" applyFont="1" applyFill="1" applyBorder="1" applyAlignment="1" applyProtection="0">
      <alignment vertical="bottom"/>
    </xf>
    <xf numFmtId="0" fontId="11" fillId="4" borderId="48" applyNumberFormat="0" applyFont="1" applyFill="1" applyBorder="1" applyAlignment="1" applyProtection="0">
      <alignment horizontal="center" vertical="center" wrapText="1"/>
    </xf>
    <xf numFmtId="0" fontId="11" fillId="4" borderId="49" applyNumberFormat="0" applyFont="1" applyFill="1" applyBorder="1" applyAlignment="1" applyProtection="0">
      <alignment horizontal="center" vertical="center" wrapText="1"/>
    </xf>
    <xf numFmtId="0" fontId="12" fillId="4" borderId="43" applyNumberFormat="0" applyFont="1" applyFill="1" applyBorder="1" applyAlignment="1" applyProtection="0">
      <alignment horizontal="center" vertical="center" wrapText="1"/>
    </xf>
    <xf numFmtId="59" fontId="9" fillId="4" borderId="50" applyNumberFormat="1" applyFont="1" applyFill="1" applyBorder="1" applyAlignment="1" applyProtection="0">
      <alignment horizontal="center" vertical="center"/>
    </xf>
    <xf numFmtId="60" fontId="9" fillId="4" borderId="51" applyNumberFormat="1" applyFont="1" applyFill="1" applyBorder="1" applyAlignment="1" applyProtection="0">
      <alignment horizontal="center" vertical="center" wrapText="1"/>
    </xf>
    <xf numFmtId="49" fontId="8" fillId="4" borderId="52" applyNumberFormat="1" applyFont="1" applyFill="1" applyBorder="1" applyAlignment="1" applyProtection="0">
      <alignment horizontal="left" vertical="center" wrapText="1"/>
    </xf>
    <xf numFmtId="0" fontId="8" fillId="4" borderId="53" applyNumberFormat="0" applyFont="1" applyFill="1" applyBorder="1" applyAlignment="1" applyProtection="0">
      <alignment horizontal="left" vertical="center" wrapText="1"/>
    </xf>
    <xf numFmtId="0" fontId="11" fillId="4" borderId="54" applyNumberFormat="0" applyFont="1" applyFill="1" applyBorder="1" applyAlignment="1" applyProtection="0">
      <alignment vertical="center" wrapText="1"/>
    </xf>
    <xf numFmtId="0" fontId="11" fillId="4" borderId="55" applyNumberFormat="0" applyFont="1" applyFill="1" applyBorder="1" applyAlignment="1" applyProtection="0">
      <alignment vertical="center" wrapText="1"/>
    </xf>
    <xf numFmtId="49" fontId="12" fillId="4" borderId="56" applyNumberFormat="1" applyFont="1" applyFill="1" applyBorder="1" applyAlignment="1" applyProtection="0">
      <alignment horizontal="center" vertical="center" wrapText="1"/>
    </xf>
    <xf numFmtId="59" fontId="9" fillId="8" borderId="57" applyNumberFormat="1" applyFont="1" applyFill="1" applyBorder="1" applyAlignment="1" applyProtection="0">
      <alignment horizontal="center" vertical="center"/>
    </xf>
    <xf numFmtId="49" fontId="14" fillId="4" borderId="27" applyNumberFormat="1" applyFont="1" applyFill="1" applyBorder="1" applyAlignment="1" applyProtection="0">
      <alignment horizontal="left" vertical="center" wrapText="1"/>
    </xf>
    <xf numFmtId="0" fontId="14" fillId="4" borderId="28" applyNumberFormat="0" applyFont="1" applyFill="1" applyBorder="1" applyAlignment="1" applyProtection="0">
      <alignment horizontal="left" vertical="center" wrapText="1"/>
    </xf>
    <xf numFmtId="0" fontId="15" fillId="7" borderId="45" applyNumberFormat="0" applyFont="1" applyFill="1" applyBorder="1" applyAlignment="1" applyProtection="0">
      <alignment horizontal="center" vertical="center" wrapText="1"/>
    </xf>
    <xf numFmtId="0" fontId="14" fillId="4" borderId="27" applyNumberFormat="0" applyFont="1" applyFill="1" applyBorder="1" applyAlignment="1" applyProtection="0">
      <alignment horizontal="left" vertical="center" wrapText="1"/>
    </xf>
    <xf numFmtId="0" fontId="0" fillId="4" borderId="58" applyNumberFormat="0" applyFont="1" applyFill="1" applyBorder="1" applyAlignment="1" applyProtection="0">
      <alignment vertical="bottom"/>
    </xf>
    <xf numFmtId="0" fontId="14" fillId="4" borderId="58" applyNumberFormat="0" applyFont="1" applyFill="1" applyBorder="1" applyAlignment="1" applyProtection="0">
      <alignment horizontal="left" vertical="center" wrapText="1"/>
    </xf>
    <xf numFmtId="0" fontId="14" fillId="4" borderId="59" applyNumberFormat="0" applyFont="1" applyFill="1" applyBorder="1" applyAlignment="1" applyProtection="0">
      <alignment horizontal="left" vertical="center" wrapText="1"/>
    </xf>
    <xf numFmtId="59" fontId="9" fillId="4" borderId="57" applyNumberFormat="1" applyFont="1" applyFill="1" applyBorder="1" applyAlignment="1" applyProtection="0">
      <alignment horizontal="center" vertical="center"/>
    </xf>
    <xf numFmtId="59" fontId="9" fillId="4" borderId="51" applyNumberFormat="1" applyFont="1" applyFill="1" applyBorder="1" applyAlignment="1" applyProtection="0">
      <alignment horizontal="center" vertical="center" wrapText="1"/>
    </xf>
    <xf numFmtId="0" fontId="11" fillId="4" borderId="54" applyNumberFormat="0" applyFont="1" applyFill="1" applyBorder="1" applyAlignment="1" applyProtection="0">
      <alignment horizontal="center" vertical="center" wrapText="1"/>
    </xf>
    <xf numFmtId="0" fontId="11" fillId="4" borderId="55" applyNumberFormat="0" applyFont="1" applyFill="1" applyBorder="1" applyAlignment="1" applyProtection="0">
      <alignment horizontal="center" vertical="center" wrapText="1"/>
    </xf>
    <xf numFmtId="0" fontId="16" fillId="4" borderId="23" applyNumberFormat="0" applyFont="1" applyFill="1" applyBorder="1" applyAlignment="1" applyProtection="0">
      <alignment vertical="bottom"/>
    </xf>
    <xf numFmtId="0" fontId="16" fillId="4" borderId="58" applyNumberFormat="0" applyFont="1" applyFill="1" applyBorder="1" applyAlignment="1" applyProtection="0">
      <alignment vertical="bottom"/>
    </xf>
    <xf numFmtId="59" fontId="16" fillId="4" borderId="58" applyNumberFormat="1" applyFont="1" applyFill="1" applyBorder="1" applyAlignment="1" applyProtection="0">
      <alignment vertical="bottom"/>
    </xf>
    <xf numFmtId="49" fontId="10" fillId="4" borderId="54" applyNumberFormat="1" applyFont="1" applyFill="1" applyBorder="1" applyAlignment="1" applyProtection="0">
      <alignment horizontal="center" vertical="center"/>
    </xf>
    <xf numFmtId="0" fontId="10" fillId="4" borderId="58" applyNumberFormat="0" applyFont="1" applyFill="1" applyBorder="1" applyAlignment="1" applyProtection="0">
      <alignment horizontal="center" vertical="center"/>
    </xf>
    <xf numFmtId="0" fontId="10" fillId="4" borderId="59" applyNumberFormat="0" applyFont="1" applyFill="1" applyBorder="1" applyAlignment="1" applyProtection="0">
      <alignment horizontal="center" vertical="center"/>
    </xf>
    <xf numFmtId="59" fontId="10" fillId="4" borderId="57"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0"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17" fillId="4" borderId="1" applyNumberFormat="0" applyFont="1" applyFill="1" applyBorder="1" applyAlignment="1" applyProtection="0">
      <alignment vertical="bottom"/>
    </xf>
    <xf numFmtId="0" fontId="17"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7" fillId="4" borderId="1" applyNumberFormat="0" applyFont="1" applyFill="1" applyBorder="1" applyAlignment="1" applyProtection="0">
      <alignment vertical="center"/>
    </xf>
    <xf numFmtId="0" fontId="7" fillId="4" borderId="2" applyNumberFormat="0" applyFont="1" applyFill="1" applyBorder="1" applyAlignment="1" applyProtection="0">
      <alignment vertical="center"/>
    </xf>
    <xf numFmtId="49" fontId="9" fillId="4" borderId="4" applyNumberFormat="1" applyFont="1" applyFill="1" applyBorder="1" applyAlignment="1" applyProtection="0">
      <alignment horizontal="left" vertical="center"/>
    </xf>
    <xf numFmtId="0" fontId="0" fillId="4" borderId="61" applyNumberFormat="0" applyFont="1" applyFill="1" applyBorder="1" applyAlignment="1" applyProtection="0">
      <alignment vertical="bottom"/>
    </xf>
    <xf numFmtId="0" fontId="0" fillId="4" borderId="62" applyNumberFormat="0" applyFont="1" applyFill="1" applyBorder="1" applyAlignment="1" applyProtection="0">
      <alignment vertical="bottom"/>
    </xf>
    <xf numFmtId="49" fontId="10" fillId="4" borderId="1" applyNumberFormat="1" applyFont="1" applyFill="1" applyBorder="1" applyAlignment="1" applyProtection="0">
      <alignment horizontal="center" vertical="center"/>
    </xf>
    <xf numFmtId="49" fontId="9" fillId="4" borderId="8" applyNumberFormat="1" applyFont="1" applyFill="1" applyBorder="1" applyAlignment="1" applyProtection="0">
      <alignment horizontal="left" vertical="center"/>
    </xf>
    <xf numFmtId="0" fontId="0" fillId="4" borderId="63" applyNumberFormat="0" applyFont="1" applyFill="1" applyBorder="1" applyAlignment="1" applyProtection="0">
      <alignment vertical="bottom"/>
    </xf>
    <xf numFmtId="0" fontId="9" fillId="4" borderId="6" applyNumberFormat="0" applyFont="1" applyFill="1" applyBorder="1" applyAlignment="1" applyProtection="0">
      <alignment vertical="center"/>
    </xf>
    <xf numFmtId="0" fontId="9" fillId="4" borderId="1" applyNumberFormat="0" applyFont="1" applyFill="1" applyBorder="1" applyAlignment="1" applyProtection="0">
      <alignment vertical="center"/>
    </xf>
    <xf numFmtId="0" fontId="0" fillId="4" borderId="64" applyNumberFormat="0" applyFont="1" applyFill="1" applyBorder="1" applyAlignment="1" applyProtection="0">
      <alignment vertical="bottom"/>
    </xf>
    <xf numFmtId="0" fontId="0" fillId="4" borderId="65" applyNumberFormat="0" applyFont="1" applyFill="1" applyBorder="1" applyAlignment="1" applyProtection="0">
      <alignment vertical="bottom"/>
    </xf>
    <xf numFmtId="49" fontId="0" fillId="4" borderId="12" applyNumberFormat="1" applyFont="1" applyFill="1" applyBorder="1" applyAlignment="1" applyProtection="0">
      <alignment vertical="bottom"/>
    </xf>
    <xf numFmtId="0" fontId="8" fillId="4" borderId="2" applyNumberFormat="0" applyFont="1" applyFill="1" applyBorder="1" applyAlignment="1" applyProtection="0">
      <alignment horizontal="left" vertical="top" wrapText="1"/>
    </xf>
    <xf numFmtId="0" fontId="9" fillId="4" borderId="66" applyNumberFormat="0" applyFont="1" applyFill="1" applyBorder="1" applyAlignment="1" applyProtection="0">
      <alignment vertical="center"/>
    </xf>
    <xf numFmtId="0" fontId="9" fillId="4" borderId="63" applyNumberFormat="0" applyFont="1" applyFill="1" applyBorder="1" applyAlignment="1" applyProtection="0">
      <alignment horizontal="center" vertical="center"/>
    </xf>
    <xf numFmtId="0" fontId="0" fillId="4" borderId="3" applyNumberFormat="0" applyFont="1" applyFill="1" applyBorder="1" applyAlignment="1" applyProtection="0">
      <alignment vertical="bottom"/>
    </xf>
    <xf numFmtId="0" fontId="0" fillId="4" borderId="67" applyNumberFormat="0" applyFont="1" applyFill="1" applyBorder="1" applyAlignment="1" applyProtection="0">
      <alignment vertical="bottom"/>
    </xf>
    <xf numFmtId="0" fontId="0" fillId="4" borderId="68" applyNumberFormat="0" applyFont="1" applyFill="1" applyBorder="1" applyAlignment="1" applyProtection="0">
      <alignment vertical="bottom"/>
    </xf>
    <xf numFmtId="0" fontId="0" fillId="4" borderId="69" applyNumberFormat="0" applyFont="1" applyFill="1" applyBorder="1" applyAlignment="1" applyProtection="0">
      <alignment vertical="bottom"/>
    </xf>
    <xf numFmtId="0" fontId="8" fillId="4" borderId="39" applyNumberFormat="1" applyFont="1" applyFill="1" applyBorder="1" applyAlignment="1" applyProtection="0">
      <alignment horizontal="center" vertical="center"/>
    </xf>
    <xf numFmtId="49" fontId="8" fillId="4" borderId="39" applyNumberFormat="1" applyFont="1" applyFill="1" applyBorder="1" applyAlignment="1" applyProtection="0">
      <alignment horizontal="center" vertical="center"/>
    </xf>
    <xf numFmtId="0" fontId="0" fillId="4" borderId="70" applyNumberFormat="0" applyFont="1" applyFill="1" applyBorder="1" applyAlignment="1" applyProtection="0">
      <alignment vertical="bottom"/>
    </xf>
    <xf numFmtId="49" fontId="8" fillId="4" borderId="71" applyNumberFormat="1" applyFont="1" applyFill="1" applyBorder="1" applyAlignment="1" applyProtection="0">
      <alignment horizontal="left" vertical="center"/>
    </xf>
    <xf numFmtId="0" fontId="8" fillId="4" borderId="7" applyNumberFormat="0" applyFont="1" applyFill="1" applyBorder="1" applyAlignment="1" applyProtection="0">
      <alignment horizontal="left" vertical="center"/>
    </xf>
    <xf numFmtId="63" fontId="8" fillId="4" borderId="72" applyNumberFormat="1" applyFont="1" applyFill="1" applyBorder="1" applyAlignment="1" applyProtection="0">
      <alignment horizontal="center" vertical="center"/>
    </xf>
    <xf numFmtId="63" fontId="8" fillId="8" borderId="39" applyNumberFormat="1" applyFont="1" applyFill="1" applyBorder="1" applyAlignment="1" applyProtection="0">
      <alignment horizontal="center" vertical="center"/>
    </xf>
    <xf numFmtId="63" fontId="8" fillId="4" borderId="39" applyNumberFormat="1" applyFont="1" applyFill="1" applyBorder="1" applyAlignment="1" applyProtection="0">
      <alignment horizontal="center" vertical="center"/>
    </xf>
    <xf numFmtId="0" fontId="0" fillId="4" borderId="7" applyNumberFormat="0" applyFont="1" applyFill="1" applyBorder="1" applyAlignment="1" applyProtection="0">
      <alignment horizontal="left" vertical="center"/>
    </xf>
    <xf numFmtId="0" fontId="8" fillId="4" borderId="72" applyNumberFormat="0" applyFont="1" applyFill="1" applyBorder="1" applyAlignment="1" applyProtection="0">
      <alignment horizontal="center" vertical="center"/>
    </xf>
    <xf numFmtId="49" fontId="8" fillId="4" borderId="71" applyNumberFormat="1" applyFont="1" applyFill="1" applyBorder="1" applyAlignment="1" applyProtection="0">
      <alignment horizontal="left" vertical="center" wrapText="1"/>
    </xf>
    <xf numFmtId="0" fontId="0" fillId="4" borderId="7" applyNumberFormat="0" applyFont="1" applyFill="1" applyBorder="1" applyAlignment="1" applyProtection="0">
      <alignment horizontal="left" vertical="center" wrapText="1"/>
    </xf>
    <xf numFmtId="0" fontId="0" fillId="4" borderId="72" applyNumberFormat="0" applyFont="1" applyFill="1" applyBorder="1" applyAlignment="1" applyProtection="0">
      <alignment horizontal="left" vertical="center" wrapText="1"/>
    </xf>
    <xf numFmtId="0" fontId="0" fillId="4" borderId="7" applyNumberFormat="0" applyFont="1" applyFill="1" applyBorder="1" applyAlignment="1" applyProtection="0">
      <alignment vertical="bottom"/>
    </xf>
    <xf numFmtId="0" fontId="0" fillId="4" borderId="10" applyNumberFormat="0" applyFont="1" applyFill="1" applyBorder="1" applyAlignment="1" applyProtection="0">
      <alignment vertical="center"/>
    </xf>
    <xf numFmtId="49" fontId="8" fillId="4" borderId="73" applyNumberFormat="1" applyFont="1" applyFill="1" applyBorder="1" applyAlignment="1" applyProtection="0">
      <alignment horizontal="left" vertical="top" wrapText="1"/>
    </xf>
    <xf numFmtId="0" fontId="8" fillId="4" borderId="10" applyNumberFormat="0" applyFont="1" applyFill="1" applyBorder="1" applyAlignment="1" applyProtection="0">
      <alignment horizontal="left" vertical="top" wrapText="1"/>
    </xf>
    <xf numFmtId="0" fontId="8" fillId="4" borderId="74" applyNumberFormat="0" applyFont="1" applyFill="1" applyBorder="1" applyAlignment="1" applyProtection="0">
      <alignment horizontal="left" vertical="top" wrapText="1"/>
    </xf>
    <xf numFmtId="0" fontId="0" fillId="4" borderId="75" applyNumberFormat="0" applyFont="1" applyFill="1" applyBorder="1" applyAlignment="1" applyProtection="0">
      <alignment vertical="bottom"/>
    </xf>
    <xf numFmtId="49" fontId="8" fillId="4" borderId="76" applyNumberFormat="1" applyFont="1" applyFill="1" applyBorder="1" applyAlignment="1" applyProtection="0">
      <alignment horizontal="right" vertical="bottom"/>
    </xf>
    <xf numFmtId="63" fontId="8" fillId="4" borderId="45" applyNumberFormat="1" applyFont="1" applyFill="1" applyBorder="1" applyAlignment="1" applyProtection="0">
      <alignment horizontal="center" vertical="center"/>
    </xf>
    <xf numFmtId="0" fontId="8" fillId="4" borderId="29" applyNumberFormat="0" applyFont="1" applyFill="1" applyBorder="1" applyAlignment="1" applyProtection="0">
      <alignment horizontal="left" vertical="top" wrapText="1"/>
    </xf>
    <xf numFmtId="0" fontId="8" fillId="4" borderId="70" applyNumberFormat="0" applyFont="1" applyFill="1" applyBorder="1" applyAlignment="1" applyProtection="0">
      <alignment horizontal="left" vertical="top" wrapText="1"/>
    </xf>
    <xf numFmtId="0" fontId="8" fillId="4" borderId="40" applyNumberFormat="0" applyFont="1" applyFill="1" applyBorder="1" applyAlignment="1" applyProtection="0">
      <alignment horizontal="right" vertical="bottom"/>
    </xf>
    <xf numFmtId="0" fontId="0" fillId="4" borderId="77" applyNumberFormat="0" applyFont="1" applyFill="1" applyBorder="1" applyAlignment="1" applyProtection="0">
      <alignment vertical="bottom"/>
    </xf>
    <xf numFmtId="0" fontId="8" fillId="4" borderId="63" applyNumberFormat="0" applyFont="1" applyFill="1" applyBorder="1" applyAlignment="1" applyProtection="0">
      <alignment horizontal="right" vertical="bottom"/>
    </xf>
    <xf numFmtId="49" fontId="8" fillId="4" borderId="78" applyNumberFormat="1" applyFont="1" applyFill="1" applyBorder="1" applyAlignment="1" applyProtection="0">
      <alignment horizontal="right" vertical="bottom"/>
    </xf>
    <xf numFmtId="62" fontId="8" fillId="4" borderId="79" applyNumberFormat="1" applyFont="1" applyFill="1" applyBorder="1" applyAlignment="1" applyProtection="0">
      <alignment horizontal="center" vertical="center"/>
    </xf>
    <xf numFmtId="63" fontId="8" fillId="4" borderId="80" applyNumberFormat="1" applyFont="1" applyFill="1" applyBorder="1" applyAlignment="1" applyProtection="0">
      <alignment horizontal="center" vertical="bottom"/>
    </xf>
    <xf numFmtId="63" fontId="8" fillId="4" borderId="67" applyNumberFormat="1" applyFont="1" applyFill="1" applyBorder="1" applyAlignment="1" applyProtection="0">
      <alignment horizontal="center" vertical="bottom"/>
    </xf>
    <xf numFmtId="0" fontId="0" fillId="4" borderId="81" applyNumberFormat="0" applyFont="1" applyFill="1" applyBorder="1" applyAlignment="1" applyProtection="0">
      <alignment vertical="bottom"/>
    </xf>
    <xf numFmtId="63" fontId="8" fillId="4" borderId="10" applyNumberFormat="1" applyFont="1" applyFill="1" applyBorder="1" applyAlignment="1" applyProtection="0">
      <alignment horizontal="center" vertical="bottom"/>
    </xf>
    <xf numFmtId="0" fontId="8" fillId="4" borderId="82" applyNumberFormat="0" applyFont="1" applyFill="1" applyBorder="1" applyAlignment="1" applyProtection="0">
      <alignment horizontal="left" vertical="top" wrapText="1"/>
    </xf>
    <xf numFmtId="0" fontId="8" fillId="4" borderId="3" applyNumberFormat="0" applyFont="1" applyFill="1" applyBorder="1" applyAlignment="1" applyProtection="0">
      <alignment horizontal="left" vertical="top" wrapText="1"/>
    </xf>
    <xf numFmtId="0" fontId="8" fillId="4" borderId="69" applyNumberFormat="0" applyFont="1" applyFill="1" applyBorder="1" applyAlignment="1" applyProtection="0">
      <alignment horizontal="left" vertical="top" wrapText="1"/>
    </xf>
    <xf numFmtId="49" fontId="8" fillId="4" borderId="63" applyNumberFormat="1" applyFont="1" applyFill="1" applyBorder="1" applyAlignment="1" applyProtection="0">
      <alignment horizontal="right" vertical="bottom"/>
    </xf>
    <xf numFmtId="63" fontId="8" fillId="4" borderId="6" applyNumberFormat="1" applyFont="1" applyFill="1" applyBorder="1" applyAlignment="1" applyProtection="0">
      <alignment horizontal="center" vertical="bottom"/>
    </xf>
    <xf numFmtId="0" fontId="0" fillId="4" borderId="83" applyNumberFormat="0" applyFont="1" applyFill="1" applyBorder="1" applyAlignment="1" applyProtection="0">
      <alignment vertical="bottom"/>
    </xf>
    <xf numFmtId="0" fontId="17" fillId="4" borderId="24" applyNumberFormat="0" applyFont="1" applyFill="1" applyBorder="1" applyAlignment="1" applyProtection="0">
      <alignment vertical="bottom"/>
    </xf>
    <xf numFmtId="49" fontId="10" fillId="4" borderId="54" applyNumberFormat="1" applyFont="1" applyFill="1" applyBorder="1" applyAlignment="1" applyProtection="0">
      <alignment horizontal="left" vertical="center"/>
    </xf>
    <xf numFmtId="0" fontId="10" fillId="4" borderId="58" applyNumberFormat="0" applyFont="1" applyFill="1" applyBorder="1" applyAlignment="1" applyProtection="0">
      <alignment horizontal="left" vertical="center"/>
    </xf>
    <xf numFmtId="0" fontId="10" fillId="4" borderId="55" applyNumberFormat="0" applyFont="1" applyFill="1" applyBorder="1" applyAlignment="1" applyProtection="0">
      <alignment horizontal="left" vertical="center"/>
    </xf>
    <xf numFmtId="62" fontId="10" fillId="4" borderId="84" applyNumberFormat="1" applyFont="1" applyFill="1" applyBorder="1" applyAlignment="1" applyProtection="0">
      <alignment horizontal="center" vertical="center"/>
    </xf>
    <xf numFmtId="9" fontId="8" fillId="4" borderId="17" applyNumberFormat="1" applyFont="1" applyFill="1" applyBorder="1" applyAlignment="1" applyProtection="0">
      <alignment horizontal="center" vertical="bottom"/>
    </xf>
    <xf numFmtId="0" fontId="17" fillId="4" borderId="23" applyNumberFormat="0" applyFont="1" applyFill="1" applyBorder="1" applyAlignment="1" applyProtection="0">
      <alignment vertical="bottom"/>
    </xf>
    <xf numFmtId="0" fontId="17" fillId="4" borderId="23" applyNumberFormat="0" applyFont="1" applyFill="1" applyBorder="1" applyAlignment="1" applyProtection="0">
      <alignment horizontal="right" vertical="bottom"/>
    </xf>
    <xf numFmtId="0" fontId="8" fillId="4" borderId="85" applyNumberFormat="0" applyFont="1" applyFill="1" applyBorder="1" applyAlignment="1" applyProtection="0">
      <alignment horizontal="right" vertical="bottom"/>
    </xf>
    <xf numFmtId="62" fontId="9" fillId="4" borderId="86" applyNumberFormat="1" applyFont="1" applyFill="1" applyBorder="1" applyAlignment="1" applyProtection="0">
      <alignment horizontal="center" vertical="bottom"/>
    </xf>
    <xf numFmtId="0" fontId="8" fillId="4" borderId="6" applyNumberFormat="0" applyFont="1" applyFill="1" applyBorder="1" applyAlignment="1" applyProtection="0">
      <alignment horizontal="center" vertical="bottom"/>
    </xf>
    <xf numFmtId="0" fontId="8" fillId="4" borderId="77" applyNumberFormat="0" applyFont="1" applyFill="1" applyBorder="1" applyAlignment="1" applyProtection="0">
      <alignment horizontal="right" vertical="bottom"/>
    </xf>
    <xf numFmtId="62" fontId="9" fillId="4" borderId="63" applyNumberFormat="1" applyFont="1" applyFill="1" applyBorder="1" applyAlignment="1" applyProtection="0">
      <alignment horizontal="center" vertical="bottom"/>
    </xf>
    <xf numFmtId="0" fontId="8" fillId="8" borderId="5" applyNumberFormat="0" applyFont="1" applyFill="1"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7" fillId="4" borderId="1" applyNumberFormat="0" applyFont="1" applyFill="1" applyBorder="1" applyAlignment="1" applyProtection="0">
      <alignment horizontal="right" vertical="center"/>
    </xf>
    <xf numFmtId="0" fontId="9" fillId="4" borderId="10" applyNumberFormat="0" applyFont="1" applyFill="1" applyBorder="1" applyAlignment="1" applyProtection="0">
      <alignment horizontal="left" vertical="center"/>
    </xf>
    <xf numFmtId="0" fontId="10" fillId="4" borderId="10" applyNumberFormat="0" applyFont="1" applyFill="1" applyBorder="1" applyAlignment="1" applyProtection="0">
      <alignment horizontal="left" vertical="center"/>
    </xf>
    <xf numFmtId="0" fontId="10" fillId="4" borderId="87" applyNumberFormat="0" applyFont="1" applyFill="1" applyBorder="1" applyAlignment="1" applyProtection="0">
      <alignment horizontal="center" vertical="center"/>
    </xf>
    <xf numFmtId="0" fontId="10" fillId="4" borderId="6" applyNumberFormat="0" applyFont="1" applyFill="1" applyBorder="1" applyAlignment="1" applyProtection="0">
      <alignment horizontal="center" vertical="center"/>
    </xf>
    <xf numFmtId="0" fontId="9" fillId="4" borderId="12" applyNumberFormat="0" applyFont="1" applyFill="1" applyBorder="1" applyAlignment="1" applyProtection="0">
      <alignment vertical="bottom"/>
    </xf>
    <xf numFmtId="0" fontId="0" fillId="4" borderId="88" applyNumberFormat="0" applyFont="1" applyFill="1" applyBorder="1" applyAlignment="1" applyProtection="0">
      <alignment vertical="bottom"/>
    </xf>
    <xf numFmtId="49" fontId="0" fillId="4" borderId="89" applyNumberFormat="1" applyFont="1" applyFill="1" applyBorder="1" applyAlignment="1" applyProtection="0">
      <alignment vertical="bottom"/>
    </xf>
    <xf numFmtId="49" fontId="8" fillId="4" borderId="90" applyNumberFormat="1" applyFont="1" applyFill="1" applyBorder="1" applyAlignment="1" applyProtection="0">
      <alignment horizontal="left" vertical="center"/>
    </xf>
    <xf numFmtId="0" fontId="0" fillId="4" borderId="91" applyNumberFormat="0" applyFont="1" applyFill="1" applyBorder="1" applyAlignment="1" applyProtection="0">
      <alignment vertical="bottom"/>
    </xf>
    <xf numFmtId="0" fontId="9" fillId="4" borderId="14" applyNumberFormat="0" applyFont="1" applyFill="1" applyBorder="1" applyAlignment="1" applyProtection="0">
      <alignment horizontal="left" vertical="center"/>
    </xf>
    <xf numFmtId="0" fontId="0" fillId="4" borderId="92" applyNumberFormat="0" applyFont="1" applyFill="1" applyBorder="1" applyAlignment="1" applyProtection="0">
      <alignment vertical="bottom"/>
    </xf>
    <xf numFmtId="49" fontId="0" fillId="5" borderId="93" applyNumberFormat="1" applyFont="1" applyFill="1" applyBorder="1" applyAlignment="1" applyProtection="0">
      <alignment vertical="bottom"/>
    </xf>
    <xf numFmtId="49" fontId="8" fillId="4" borderId="94" applyNumberFormat="1" applyFont="1" applyFill="1" applyBorder="1" applyAlignment="1" applyProtection="0">
      <alignment horizontal="left" vertical="center"/>
    </xf>
    <xf numFmtId="0" fontId="9" fillId="6" borderId="95" applyNumberFormat="0" applyFont="1" applyFill="1" applyBorder="1" applyAlignment="1" applyProtection="0">
      <alignment horizontal="left" vertical="center"/>
    </xf>
    <xf numFmtId="49" fontId="0" fillId="5" borderId="96" applyNumberFormat="1" applyFont="1" applyFill="1" applyBorder="1" applyAlignment="1" applyProtection="0">
      <alignment vertical="bottom"/>
    </xf>
    <xf numFmtId="0" fontId="8" fillId="4" borderId="97" applyNumberFormat="0" applyFont="1" applyFill="1" applyBorder="1" applyAlignment="1" applyProtection="0">
      <alignment horizontal="center" vertical="bottom"/>
    </xf>
    <xf numFmtId="0" fontId="8" fillId="4" borderId="10" applyNumberFormat="0" applyFont="1" applyFill="1" applyBorder="1" applyAlignment="1" applyProtection="0">
      <alignment horizontal="center" vertical="bottom"/>
    </xf>
    <xf numFmtId="0" fontId="8" fillId="4" borderId="74" applyNumberFormat="0" applyFont="1" applyFill="1" applyBorder="1" applyAlignment="1" applyProtection="0">
      <alignment horizontal="center" vertical="bottom"/>
    </xf>
    <xf numFmtId="0" fontId="8" fillId="4" borderId="17" applyNumberFormat="0" applyFont="1" applyFill="1" applyBorder="1" applyAlignment="1" applyProtection="0">
      <alignment horizontal="center" vertical="bottom"/>
    </xf>
    <xf numFmtId="0" fontId="8" fillId="4" borderId="1" applyNumberFormat="0" applyFont="1" applyFill="1" applyBorder="1" applyAlignment="1" applyProtection="0">
      <alignment horizontal="center" vertical="bottom"/>
    </xf>
    <xf numFmtId="0" fontId="8" fillId="4" borderId="70" applyNumberFormat="0" applyFont="1" applyFill="1" applyBorder="1" applyAlignment="1" applyProtection="0">
      <alignment horizontal="center" vertical="bottom"/>
    </xf>
    <xf numFmtId="0" fontId="8" fillId="4" borderId="48" applyNumberFormat="0" applyFont="1" applyFill="1" applyBorder="1" applyAlignment="1" applyProtection="0">
      <alignment horizontal="center" vertical="bottom"/>
    </xf>
    <xf numFmtId="0" fontId="8" fillId="4" borderId="12" applyNumberFormat="0" applyFont="1" applyFill="1" applyBorder="1" applyAlignment="1" applyProtection="0">
      <alignment horizontal="center" vertical="bottom"/>
    </xf>
    <xf numFmtId="0" fontId="8" fillId="4" borderId="26" applyNumberFormat="0" applyFont="1" applyFill="1" applyBorder="1" applyAlignment="1" applyProtection="0">
      <alignment horizontal="center" vertical="bottom"/>
    </xf>
    <xf numFmtId="49" fontId="0" fillId="5" borderId="98" applyNumberFormat="1" applyFont="1" applyFill="1" applyBorder="1" applyAlignment="1" applyProtection="0">
      <alignment vertical="bottom"/>
    </xf>
    <xf numFmtId="49" fontId="9" fillId="4" borderId="73" applyNumberFormat="1" applyFont="1" applyFill="1" applyBorder="1" applyAlignment="1" applyProtection="0">
      <alignment horizontal="left" vertical="top" wrapText="1"/>
    </xf>
    <xf numFmtId="0" fontId="9" fillId="4" borderId="10" applyNumberFormat="0" applyFont="1" applyFill="1" applyBorder="1" applyAlignment="1" applyProtection="0">
      <alignment horizontal="left" vertical="top" wrapText="1"/>
    </xf>
    <xf numFmtId="0" fontId="9" fillId="4" borderId="74" applyNumberFormat="0" applyFont="1" applyFill="1" applyBorder="1" applyAlignment="1" applyProtection="0">
      <alignment horizontal="left" vertical="top" wrapText="1"/>
    </xf>
    <xf numFmtId="0" fontId="9" fillId="4" borderId="29" applyNumberFormat="0" applyFont="1" applyFill="1" applyBorder="1" applyAlignment="1" applyProtection="0">
      <alignment horizontal="left" vertical="top" wrapText="1"/>
    </xf>
    <xf numFmtId="0" fontId="9" fillId="4" borderId="1" applyNumberFormat="0" applyFont="1" applyFill="1" applyBorder="1" applyAlignment="1" applyProtection="0">
      <alignment horizontal="left" vertical="top" wrapText="1"/>
    </xf>
    <xf numFmtId="0" fontId="9" fillId="4" borderId="70" applyNumberFormat="0" applyFont="1" applyFill="1" applyBorder="1" applyAlignment="1" applyProtection="0">
      <alignment horizontal="left" vertical="top" wrapText="1"/>
    </xf>
    <xf numFmtId="0" fontId="9" fillId="4" borderId="82" applyNumberFormat="0" applyFont="1" applyFill="1" applyBorder="1" applyAlignment="1" applyProtection="0">
      <alignment horizontal="left" vertical="top" wrapText="1"/>
    </xf>
    <xf numFmtId="0" fontId="9" fillId="4" borderId="3" applyNumberFormat="0" applyFont="1" applyFill="1" applyBorder="1" applyAlignment="1" applyProtection="0">
      <alignment horizontal="left" vertical="top" wrapText="1"/>
    </xf>
    <xf numFmtId="49" fontId="0" fillId="4" borderId="71" applyNumberFormat="1" applyFont="1" applyFill="1" applyBorder="1" applyAlignment="1" applyProtection="0">
      <alignment vertical="center"/>
    </xf>
    <xf numFmtId="0" fontId="0" fillId="4" borderId="72" applyNumberFormat="0" applyFont="1" applyFill="1" applyBorder="1" applyAlignment="1" applyProtection="0">
      <alignment vertical="bottom"/>
    </xf>
    <xf numFmtId="59" fontId="0" fillId="8" borderId="39" applyNumberFormat="1" applyFont="1" applyFill="1" applyBorder="1" applyAlignment="1" applyProtection="0">
      <alignment vertical="bottom"/>
    </xf>
    <xf numFmtId="0" fontId="8" fillId="4" borderId="82" applyNumberFormat="0" applyFont="1" applyFill="1" applyBorder="1" applyAlignment="1" applyProtection="0">
      <alignment horizontal="center" vertical="bottom"/>
    </xf>
    <xf numFmtId="0" fontId="8" fillId="4" borderId="3" applyNumberFormat="0" applyFont="1" applyFill="1" applyBorder="1" applyAlignment="1" applyProtection="0">
      <alignment horizontal="center" vertical="bottom"/>
    </xf>
    <xf numFmtId="0" fontId="8" fillId="4" borderId="69" applyNumberFormat="0" applyFont="1" applyFill="1" applyBorder="1" applyAlignment="1" applyProtection="0">
      <alignment horizontal="center" vertical="bottom"/>
    </xf>
    <xf numFmtId="0" fontId="8" fillId="4" borderId="87" applyNumberFormat="0" applyFont="1" applyFill="1" applyBorder="1" applyAlignment="1" applyProtection="0">
      <alignment horizontal="right" vertical="bottom"/>
    </xf>
    <xf numFmtId="62" fontId="9" fillId="4" borderId="99" applyNumberFormat="1" applyFont="1" applyFill="1" applyBorder="1" applyAlignment="1" applyProtection="0">
      <alignment horizontal="center" vertical="bottom"/>
    </xf>
    <xf numFmtId="0" fontId="0" fillId="4" borderId="100" applyNumberFormat="0" applyFont="1" applyFill="1" applyBorder="1" applyAlignment="1" applyProtection="0">
      <alignment vertical="bottom"/>
    </xf>
    <xf numFmtId="49" fontId="10" fillId="4" borderId="1" applyNumberFormat="1" applyFont="1" applyFill="1" applyBorder="1" applyAlignment="1" applyProtection="0">
      <alignment vertical="bottom"/>
    </xf>
    <xf numFmtId="49" fontId="19" fillId="4" borderId="82" applyNumberFormat="1" applyFont="1" applyFill="1" applyBorder="1" applyAlignment="1" applyProtection="0">
      <alignment horizontal="center" vertical="center"/>
    </xf>
    <xf numFmtId="49" fontId="0" fillId="4" borderId="39" applyNumberFormat="1" applyFont="1" applyFill="1" applyBorder="1" applyAlignment="1" applyProtection="0">
      <alignment vertical="center"/>
    </xf>
    <xf numFmtId="0" fontId="0" fillId="4" borderId="71" applyNumberFormat="0" applyFont="1" applyFill="1" applyBorder="1" applyAlignment="1" applyProtection="0">
      <alignment vertical="center"/>
    </xf>
    <xf numFmtId="0" fontId="0" fillId="4" borderId="72" applyNumberFormat="0" applyFont="1" applyFill="1" applyBorder="1" applyAlignment="1" applyProtection="0">
      <alignment vertical="center"/>
    </xf>
    <xf numFmtId="1" fontId="8" fillId="8" borderId="39" applyNumberFormat="1" applyFont="1" applyFill="1" applyBorder="1" applyAlignment="1" applyProtection="0">
      <alignment horizontal="center" vertical="center"/>
    </xf>
    <xf numFmtId="59" fontId="8" fillId="4" borderId="39" applyNumberFormat="1" applyFont="1" applyFill="1" applyBorder="1" applyAlignment="1" applyProtection="0">
      <alignment horizontal="center" vertical="center"/>
    </xf>
    <xf numFmtId="0" fontId="0" fillId="4" borderId="101" applyNumberFormat="0" applyFont="1" applyFill="1" applyBorder="1" applyAlignment="1" applyProtection="0">
      <alignment vertical="center"/>
    </xf>
    <xf numFmtId="0" fontId="8" fillId="8" borderId="39" applyNumberFormat="0" applyFont="1" applyFill="1" applyBorder="1" applyAlignment="1" applyProtection="0">
      <alignment horizontal="center" vertical="center"/>
    </xf>
    <xf numFmtId="49" fontId="0" fillId="4" borderId="71" applyNumberFormat="1" applyFont="1" applyFill="1" applyBorder="1" applyAlignment="1" applyProtection="0">
      <alignment vertical="bottom"/>
    </xf>
    <xf numFmtId="1" fontId="8" fillId="4" borderId="39" applyNumberFormat="1" applyFont="1" applyFill="1" applyBorder="1" applyAlignment="1" applyProtection="0">
      <alignment horizontal="center" vertical="bottom"/>
    </xf>
    <xf numFmtId="0" fontId="0" fillId="4" borderId="73" applyNumberFormat="0" applyFont="1" applyFill="1" applyBorder="1" applyAlignment="1" applyProtection="0">
      <alignment vertical="bottom"/>
    </xf>
    <xf numFmtId="49" fontId="9" fillId="4" borderId="54" applyNumberFormat="1" applyFont="1" applyFill="1" applyBorder="1" applyAlignment="1" applyProtection="0">
      <alignment vertical="center"/>
    </xf>
    <xf numFmtId="0" fontId="20" fillId="4" borderId="59" applyNumberFormat="0" applyFont="1" applyFill="1" applyBorder="1" applyAlignment="1" applyProtection="0">
      <alignment vertical="bottom"/>
    </xf>
    <xf numFmtId="9" fontId="9" fillId="4" borderId="17" applyNumberFormat="1" applyFont="1" applyFill="1" applyBorder="1" applyAlignment="1" applyProtection="0">
      <alignment vertical="center"/>
    </xf>
    <xf numFmtId="0" fontId="9" fillId="4" borderId="23" applyNumberFormat="0" applyFont="1" applyFill="1" applyBorder="1" applyAlignment="1" applyProtection="0">
      <alignment vertical="center"/>
    </xf>
    <xf numFmtId="0" fontId="20" fillId="4" borderId="23" applyNumberFormat="0" applyFont="1" applyFill="1" applyBorder="1" applyAlignment="1" applyProtection="0">
      <alignment vertical="bottom"/>
    </xf>
    <xf numFmtId="60" fontId="9" fillId="4" borderId="23" applyNumberFormat="1" applyFont="1" applyFill="1" applyBorder="1" applyAlignment="1" applyProtection="0">
      <alignment horizontal="center" vertical="center"/>
    </xf>
    <xf numFmtId="9" fontId="9" fillId="4" borderId="1" applyNumberFormat="1" applyFont="1" applyFill="1" applyBorder="1" applyAlignment="1" applyProtection="0">
      <alignment vertical="center"/>
    </xf>
    <xf numFmtId="49" fontId="10" fillId="4" borderId="1" applyNumberFormat="1" applyFont="1" applyFill="1" applyBorder="1" applyAlignment="1" applyProtection="0">
      <alignment vertical="center"/>
    </xf>
    <xf numFmtId="49" fontId="9" fillId="4" borderId="3" applyNumberFormat="1" applyFont="1" applyFill="1" applyBorder="1" applyAlignment="1" applyProtection="0">
      <alignment vertical="bottom"/>
    </xf>
    <xf numFmtId="0" fontId="0" fillId="4" borderId="5" applyNumberFormat="0" applyFont="1" applyFill="1" applyBorder="1" applyAlignment="1" applyProtection="0">
      <alignment vertical="bottom"/>
    </xf>
    <xf numFmtId="0" fontId="0" fillId="4" borderId="102"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102" applyNumberFormat="0" applyFont="1" applyFill="1" applyBorder="1" applyAlignment="1" applyProtection="0">
      <alignment horizontal="left" vertical="bottom"/>
    </xf>
    <xf numFmtId="64" fontId="0" fillId="4" borderId="1" applyNumberFormat="1" applyFont="1" applyFill="1" applyBorder="1" applyAlignment="1" applyProtection="0">
      <alignment vertical="bottom"/>
    </xf>
    <xf numFmtId="65" fontId="0" fillId="4" borderId="3" applyNumberFormat="1" applyFont="1" applyFill="1" applyBorder="1" applyAlignment="1" applyProtection="0">
      <alignment vertical="bottom"/>
    </xf>
    <xf numFmtId="0" fontId="0" fillId="4" borderId="7" applyNumberFormat="0" applyFont="1" applyFill="1" applyBorder="1" applyAlignment="1" applyProtection="0">
      <alignment vertical="center"/>
    </xf>
    <xf numFmtId="1" fontId="8" fillId="4" borderId="39" applyNumberFormat="1" applyFont="1" applyFill="1" applyBorder="1" applyAlignment="1" applyProtection="0">
      <alignment horizontal="center" vertical="center"/>
    </xf>
    <xf numFmtId="64" fontId="0" fillId="4" borderId="101" applyNumberFormat="1" applyFont="1" applyFill="1" applyBorder="1" applyAlignment="1" applyProtection="0">
      <alignment vertical="bottom"/>
    </xf>
    <xf numFmtId="0" fontId="0" fillId="4" borderId="87"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103" applyNumberFormat="0" applyFont="1" applyFill="1" applyBorder="1" applyAlignment="1" applyProtection="0">
      <alignment vertical="bottom"/>
    </xf>
    <xf numFmtId="61" fontId="0" fillId="4" borderId="9" applyNumberFormat="1" applyFont="1" applyFill="1" applyBorder="1" applyAlignment="1" applyProtection="0">
      <alignment vertical="bottom"/>
    </xf>
    <xf numFmtId="0" fontId="8" fillId="4" borderId="103" applyNumberFormat="0" applyFont="1" applyFill="1" applyBorder="1" applyAlignment="1" applyProtection="0">
      <alignment horizontal="left" vertical="bottom"/>
    </xf>
    <xf numFmtId="64" fontId="0" fillId="4" borderId="3" applyNumberFormat="1" applyFont="1" applyFill="1" applyBorder="1" applyAlignment="1" applyProtection="0">
      <alignment vertical="bottom"/>
    </xf>
    <xf numFmtId="65" fontId="0" fillId="4" borderId="7" applyNumberFormat="1" applyFont="1" applyFill="1" applyBorder="1" applyAlignment="1" applyProtection="0">
      <alignment vertical="bottom"/>
    </xf>
    <xf numFmtId="49" fontId="19" fillId="4" borderId="71" applyNumberFormat="1" applyFont="1" applyFill="1" applyBorder="1" applyAlignment="1" applyProtection="0">
      <alignment vertical="center"/>
    </xf>
    <xf numFmtId="0" fontId="8" fillId="4" borderId="7" applyNumberFormat="0" applyFont="1" applyFill="1" applyBorder="1" applyAlignment="1" applyProtection="0">
      <alignment horizontal="left" vertical="top"/>
    </xf>
    <xf numFmtId="0" fontId="8" fillId="4" borderId="72" applyNumberFormat="0" applyFont="1" applyFill="1" applyBorder="1" applyAlignment="1" applyProtection="0">
      <alignment horizontal="left" vertical="top"/>
    </xf>
    <xf numFmtId="0" fontId="0" fillId="4" borderId="99" applyNumberFormat="0" applyFont="1" applyFill="1" applyBorder="1" applyAlignment="1" applyProtection="0">
      <alignment vertical="bottom"/>
    </xf>
    <xf numFmtId="0" fontId="0" fillId="4" borderId="21" applyNumberFormat="0" applyFont="1" applyFill="1" applyBorder="1" applyAlignment="1" applyProtection="0">
      <alignment vertical="bottom"/>
    </xf>
    <xf numFmtId="0" fontId="0" fillId="4" borderId="104"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49" fontId="9" fillId="4" borderId="54" applyNumberFormat="1" applyFont="1" applyFill="1" applyBorder="1" applyAlignment="1" applyProtection="0">
      <alignment horizontal="left" vertical="center"/>
    </xf>
    <xf numFmtId="0" fontId="9" fillId="4" borderId="58" applyNumberFormat="0" applyFont="1" applyFill="1" applyBorder="1" applyAlignment="1" applyProtection="0">
      <alignment horizontal="left" vertical="center"/>
    </xf>
    <xf numFmtId="0" fontId="9" fillId="4" borderId="59" applyNumberFormat="0" applyFont="1" applyFill="1" applyBorder="1" applyAlignment="1" applyProtection="0">
      <alignment horizontal="left" vertical="center"/>
    </xf>
    <xf numFmtId="9" fontId="0" fillId="4" borderId="1" applyNumberFormat="1" applyFont="1" applyFill="1" applyBorder="1" applyAlignment="1" applyProtection="0">
      <alignment vertical="bottom"/>
    </xf>
    <xf numFmtId="60" fontId="10" fillId="4" borderId="84" applyNumberFormat="1" applyFont="1" applyFill="1" applyBorder="1" applyAlignment="1" applyProtection="0">
      <alignment horizontal="center" vertical="center"/>
    </xf>
    <xf numFmtId="9" fontId="8" fillId="4" borderId="17" applyNumberFormat="1" applyFont="1" applyFill="1" applyBorder="1" applyAlignment="1" applyProtection="0">
      <alignment horizontal="center" vertical="center"/>
    </xf>
    <xf numFmtId="0" fontId="10" fillId="4" borderId="23" applyNumberFormat="0" applyFont="1" applyFill="1" applyBorder="1" applyAlignment="1" applyProtection="0">
      <alignment vertical="center"/>
    </xf>
    <xf numFmtId="59" fontId="10" fillId="4" borderId="32" applyNumberFormat="1" applyFont="1" applyFill="1" applyBorder="1" applyAlignment="1" applyProtection="0">
      <alignment horizontal="center" vertical="center"/>
    </xf>
    <xf numFmtId="0" fontId="8" fillId="4" borderId="1" applyNumberFormat="0" applyFont="1" applyFill="1" applyBorder="1" applyAlignment="1" applyProtection="0">
      <alignment horizontal="center" vertical="center"/>
    </xf>
    <xf numFmtId="49" fontId="8" fillId="4" borderId="4"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10" fillId="4" borderId="2" applyNumberFormat="0" applyFont="1" applyFill="1" applyBorder="1" applyAlignment="1" applyProtection="0">
      <alignment horizontal="left" vertical="center"/>
    </xf>
    <xf numFmtId="0" fontId="0" fillId="4" borderId="105" applyNumberFormat="0" applyFont="1" applyFill="1" applyBorder="1" applyAlignment="1" applyProtection="0">
      <alignment vertical="bottom"/>
    </xf>
    <xf numFmtId="0" fontId="0" fillId="4" borderId="86" applyNumberFormat="0" applyFont="1" applyFill="1" applyBorder="1" applyAlignment="1" applyProtection="0">
      <alignment vertical="bottom"/>
    </xf>
    <xf numFmtId="0" fontId="0" fillId="4" borderId="14" applyNumberFormat="0" applyFont="1" applyFill="1" applyBorder="1" applyAlignment="1" applyProtection="0">
      <alignment vertical="bottom"/>
    </xf>
    <xf numFmtId="0" fontId="0" fillId="4" borderId="106" applyNumberFormat="0" applyFont="1" applyFill="1" applyBorder="1" applyAlignment="1" applyProtection="0">
      <alignment vertical="bottom"/>
    </xf>
    <xf numFmtId="0" fontId="0" fillId="4" borderId="107" applyNumberFormat="0" applyFont="1" applyFill="1" applyBorder="1" applyAlignment="1" applyProtection="0">
      <alignment vertical="bottom"/>
    </xf>
    <xf numFmtId="49" fontId="19" fillId="4" borderId="45" applyNumberFormat="1" applyFont="1" applyFill="1" applyBorder="1" applyAlignment="1" applyProtection="0">
      <alignment horizontal="center" vertical="bottom" wrapText="1"/>
    </xf>
    <xf numFmtId="0" fontId="0" fillId="4" borderId="108" applyNumberFormat="0" applyFont="1" applyFill="1" applyBorder="1" applyAlignment="1" applyProtection="0">
      <alignment vertical="bottom"/>
    </xf>
    <xf numFmtId="49" fontId="15" fillId="4" borderId="109" applyNumberFormat="1" applyFont="1" applyFill="1" applyBorder="1" applyAlignment="1" applyProtection="0">
      <alignment horizontal="center" vertical="center" wrapText="1"/>
    </xf>
    <xf numFmtId="49" fontId="21" fillId="4" borderId="52" applyNumberFormat="1" applyFont="1" applyFill="1" applyBorder="1" applyAlignment="1" applyProtection="0">
      <alignment vertical="center" wrapText="1"/>
    </xf>
    <xf numFmtId="0" fontId="21" fillId="4" borderId="25" applyNumberFormat="0" applyFont="1" applyFill="1" applyBorder="1" applyAlignment="1" applyProtection="0">
      <alignment vertical="center" wrapText="1"/>
    </xf>
    <xf numFmtId="0" fontId="21" fillId="4" borderId="110" applyNumberFormat="0" applyFont="1" applyFill="1" applyBorder="1" applyAlignment="1" applyProtection="0">
      <alignment vertical="center" wrapText="1"/>
    </xf>
    <xf numFmtId="49" fontId="12" fillId="4" borderId="111" applyNumberFormat="1" applyFont="1" applyFill="1" applyBorder="1" applyAlignment="1" applyProtection="0">
      <alignment horizontal="center" vertical="center" wrapText="1"/>
    </xf>
    <xf numFmtId="59" fontId="9" fillId="8" borderId="112" applyNumberFormat="1" applyFont="1" applyFill="1" applyBorder="1" applyAlignment="1" applyProtection="0">
      <alignment horizontal="center" vertical="center"/>
    </xf>
    <xf numFmtId="59" fontId="9" fillId="4" borderId="79" applyNumberFormat="1" applyFont="1" applyFill="1" applyBorder="1" applyAlignment="1" applyProtection="0">
      <alignment horizontal="center" vertical="center" wrapText="1"/>
    </xf>
    <xf numFmtId="0" fontId="15" fillId="4" borderId="113" applyNumberFormat="0" applyFont="1" applyFill="1" applyBorder="1" applyAlignment="1" applyProtection="0">
      <alignment horizontal="center" vertical="center" wrapText="1"/>
    </xf>
    <xf numFmtId="49" fontId="11" fillId="4" borderId="27" applyNumberFormat="1" applyFont="1" applyFill="1" applyBorder="1" applyAlignment="1" applyProtection="0">
      <alignment horizontal="left" vertical="center" wrapText="1"/>
    </xf>
    <xf numFmtId="0" fontId="11" fillId="4" borderId="11" applyNumberFormat="0" applyFont="1" applyFill="1" applyBorder="1" applyAlignment="1" applyProtection="0">
      <alignment horizontal="left" vertical="center" wrapText="1"/>
    </xf>
    <xf numFmtId="0" fontId="11" fillId="4" borderId="28" applyNumberFormat="0" applyFont="1" applyFill="1" applyBorder="1" applyAlignment="1" applyProtection="0">
      <alignment horizontal="left" vertical="center" wrapText="1"/>
    </xf>
    <xf numFmtId="49" fontId="12" fillId="4" borderId="45" applyNumberFormat="1" applyFont="1" applyFill="1" applyBorder="1" applyAlignment="1" applyProtection="0">
      <alignment horizontal="center" vertical="center" wrapText="1"/>
    </xf>
    <xf numFmtId="59" fontId="9" fillId="8" borderId="114" applyNumberFormat="1" applyFont="1" applyFill="1" applyBorder="1" applyAlignment="1" applyProtection="0">
      <alignment horizontal="center" vertical="center"/>
    </xf>
    <xf numFmtId="59" fontId="9" fillId="4" borderId="115" applyNumberFormat="1" applyFont="1" applyFill="1" applyBorder="1" applyAlignment="1" applyProtection="0">
      <alignment horizontal="center" vertical="center" wrapText="1"/>
    </xf>
    <xf numFmtId="49" fontId="11" fillId="4" borderId="52" applyNumberFormat="1" applyFont="1" applyFill="1" applyBorder="1" applyAlignment="1" applyProtection="0">
      <alignment horizontal="left" vertical="center" wrapText="1"/>
    </xf>
    <xf numFmtId="0" fontId="11" fillId="4" borderId="25" applyNumberFormat="0" applyFont="1" applyFill="1" applyBorder="1" applyAlignment="1" applyProtection="0">
      <alignment horizontal="left" vertical="center" wrapText="1"/>
    </xf>
    <xf numFmtId="0" fontId="11" fillId="4" borderId="110" applyNumberFormat="0" applyFont="1" applyFill="1" applyBorder="1" applyAlignment="1" applyProtection="0">
      <alignment horizontal="left" vertical="center" wrapText="1"/>
    </xf>
    <xf numFmtId="0" fontId="16" fillId="4" borderId="116" applyNumberFormat="0" applyFont="1" applyFill="1" applyBorder="1" applyAlignment="1" applyProtection="0">
      <alignment vertical="bottom"/>
    </xf>
    <xf numFmtId="59" fontId="8" fillId="4" borderId="111" applyNumberFormat="1" applyFont="1" applyFill="1" applyBorder="1" applyAlignment="1" applyProtection="0">
      <alignment horizontal="center" vertical="center"/>
    </xf>
    <xf numFmtId="0" fontId="16" fillId="4" borderId="1" applyNumberFormat="0" applyFont="1" applyFill="1" applyBorder="1" applyAlignment="1" applyProtection="0">
      <alignment vertical="bottom"/>
    </xf>
    <xf numFmtId="0" fontId="16" fillId="4" borderId="3" applyNumberFormat="0" applyFont="1" applyFill="1" applyBorder="1" applyAlignment="1" applyProtection="0">
      <alignment vertical="bottom"/>
    </xf>
    <xf numFmtId="59" fontId="16" fillId="4" borderId="7" applyNumberFormat="1" applyFont="1" applyFill="1" applyBorder="1" applyAlignment="1" applyProtection="0">
      <alignment vertical="bottom"/>
    </xf>
    <xf numFmtId="0" fontId="16" fillId="4" borderId="70" applyNumberFormat="0" applyFont="1" applyFill="1" applyBorder="1" applyAlignment="1" applyProtection="0">
      <alignment vertical="bottom"/>
    </xf>
    <xf numFmtId="0" fontId="8" fillId="4" borderId="71" applyNumberFormat="0" applyFont="1" applyFill="1" applyBorder="1" applyAlignment="1" applyProtection="0">
      <alignment horizontal="left" vertical="top"/>
    </xf>
    <xf numFmtId="59" fontId="8" fillId="8" borderId="39" applyNumberFormat="1" applyFont="1" applyFill="1" applyBorder="1" applyAlignment="1" applyProtection="0">
      <alignment horizontal="center" vertical="center"/>
    </xf>
    <xf numFmtId="59" fontId="0" fillId="4" borderId="11" applyNumberFormat="1" applyFont="1" applyFill="1" applyBorder="1" applyAlignment="1" applyProtection="0">
      <alignment vertical="bottom"/>
    </xf>
    <xf numFmtId="49" fontId="10" fillId="4" borderId="54" applyNumberFormat="1" applyFont="1" applyFill="1" applyBorder="1" applyAlignment="1" applyProtection="0">
      <alignment vertical="center"/>
    </xf>
    <xf numFmtId="0" fontId="10" fillId="4" borderId="58" applyNumberFormat="0" applyFont="1" applyFill="1" applyBorder="1" applyAlignment="1" applyProtection="0">
      <alignment vertical="center"/>
    </xf>
    <xf numFmtId="0" fontId="10" fillId="4" borderId="59" applyNumberFormat="0" applyFont="1" applyFill="1" applyBorder="1" applyAlignment="1" applyProtection="0">
      <alignment vertical="center"/>
    </xf>
    <xf numFmtId="49" fontId="0" fillId="4" borderId="3" applyNumberFormat="1" applyFont="1" applyFill="1" applyBorder="1" applyAlignment="1" applyProtection="0">
      <alignment vertical="bottom"/>
    </xf>
    <xf numFmtId="62" fontId="9" fillId="4" borderId="117"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27</xdr:row>
      <xdr:rowOff>16817</xdr:rowOff>
    </xdr:from>
    <xdr:to>
      <xdr:col>15</xdr:col>
      <xdr:colOff>493351</xdr:colOff>
      <xdr:row>28</xdr:row>
      <xdr:rowOff>28241</xdr:rowOff>
    </xdr:to>
    <xdr:sp>
      <xdr:nvSpPr>
        <xdr:cNvPr id="2" name="TextBox 1"/>
        <xdr:cNvSpPr txBox="1"/>
      </xdr:nvSpPr>
      <xdr:spPr>
        <a:xfrm>
          <a:off x="8446150" y="12688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103188</xdr:colOff>
      <xdr:row>35</xdr:row>
      <xdr:rowOff>82430</xdr:rowOff>
    </xdr:from>
    <xdr:to>
      <xdr:col>14</xdr:col>
      <xdr:colOff>34924</xdr:colOff>
      <xdr:row>36</xdr:row>
      <xdr:rowOff>138231</xdr:rowOff>
    </xdr:to>
    <xdr:sp>
      <xdr:nvSpPr>
        <xdr:cNvPr id="4" name="TextBox 1"/>
        <xdr:cNvSpPr txBox="1"/>
      </xdr:nvSpPr>
      <xdr:spPr>
        <a:xfrm>
          <a:off x="7240588" y="9699505"/>
          <a:ext cx="630237" cy="220902"/>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103188</xdr:colOff>
      <xdr:row>35</xdr:row>
      <xdr:rowOff>82430</xdr:rowOff>
    </xdr:from>
    <xdr:to>
      <xdr:col>14</xdr:col>
      <xdr:colOff>34924</xdr:colOff>
      <xdr:row>36</xdr:row>
      <xdr:rowOff>138231</xdr:rowOff>
    </xdr:to>
    <xdr:sp>
      <xdr:nvSpPr>
        <xdr:cNvPr id="6" name="TextBox 1"/>
        <xdr:cNvSpPr txBox="1"/>
      </xdr:nvSpPr>
      <xdr:spPr>
        <a:xfrm>
          <a:off x="7240588" y="9699505"/>
          <a:ext cx="630237" cy="220902"/>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27</xdr:row>
      <xdr:rowOff>16817</xdr:rowOff>
    </xdr:from>
    <xdr:to>
      <xdr:col>15</xdr:col>
      <xdr:colOff>493351</xdr:colOff>
      <xdr:row>28</xdr:row>
      <xdr:rowOff>28241</xdr:rowOff>
    </xdr:to>
    <xdr:sp>
      <xdr:nvSpPr>
        <xdr:cNvPr id="8" name="TextBox 1"/>
        <xdr:cNvSpPr txBox="1"/>
      </xdr:nvSpPr>
      <xdr:spPr>
        <a:xfrm>
          <a:off x="8446150" y="126882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28575</xdr:colOff>
      <xdr:row>39</xdr:row>
      <xdr:rowOff>46257</xdr:rowOff>
    </xdr:from>
    <xdr:to>
      <xdr:col>14</xdr:col>
      <xdr:colOff>600075</xdr:colOff>
      <xdr:row>39</xdr:row>
      <xdr:rowOff>286282</xdr:rowOff>
    </xdr:to>
    <xdr:sp>
      <xdr:nvSpPr>
        <xdr:cNvPr id="10" name="TextBox 1"/>
        <xdr:cNvSpPr txBox="1"/>
      </xdr:nvSpPr>
      <xdr:spPr>
        <a:xfrm>
          <a:off x="7953375" y="11180982"/>
          <a:ext cx="571501" cy="240026"/>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228600</xdr:colOff>
      <xdr:row>27</xdr:row>
      <xdr:rowOff>60546</xdr:rowOff>
    </xdr:from>
    <xdr:to>
      <xdr:col>11</xdr:col>
      <xdr:colOff>38100</xdr:colOff>
      <xdr:row>28</xdr:row>
      <xdr:rowOff>71970</xdr:rowOff>
    </xdr:to>
    <xdr:sp>
      <xdr:nvSpPr>
        <xdr:cNvPr id="12" name="TextBox 1"/>
        <xdr:cNvSpPr txBox="1"/>
      </xdr:nvSpPr>
      <xdr:spPr>
        <a:xfrm>
          <a:off x="6070600" y="10623771"/>
          <a:ext cx="622300"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drawing" Target="../drawings/drawing5.xml"/></Relationships>

</file>

<file path=xl/worksheets/_rels/sheet7.xml.rels><?xml version="1.0" encoding="UTF-8"?>
<Relationships xmlns="http://schemas.openxmlformats.org/package/2006/relationships"><Relationship Id="rId1" Type="http://schemas.openxmlformats.org/officeDocument/2006/relationships/drawing" Target="../drawings/drawing6.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42</v>
      </c>
      <c r="C11" s="3"/>
      <c r="D11" s="3"/>
    </row>
    <row r="12">
      <c r="B12" s="4"/>
      <c r="C12" t="s" s="4">
        <v>5</v>
      </c>
      <c r="D12" t="s" s="5">
        <v>42</v>
      </c>
    </row>
    <row r="13">
      <c r="B13" t="s" s="3">
        <v>58</v>
      </c>
      <c r="C13" s="3"/>
      <c r="D13" s="3"/>
    </row>
    <row r="14">
      <c r="B14" s="4"/>
      <c r="C14" t="s" s="4">
        <v>5</v>
      </c>
      <c r="D14" t="s" s="5">
        <v>58</v>
      </c>
    </row>
    <row r="15">
      <c r="B15" t="s" s="3">
        <v>59</v>
      </c>
      <c r="C15" s="3"/>
      <c r="D15" s="3"/>
    </row>
    <row r="16">
      <c r="B16" s="4"/>
      <c r="C16" t="s" s="4">
        <v>5</v>
      </c>
      <c r="D16" t="s" s="5">
        <v>59</v>
      </c>
    </row>
    <row r="17">
      <c r="B17" t="s" s="3">
        <v>60</v>
      </c>
      <c r="C17" s="3"/>
      <c r="D17" s="3"/>
    </row>
    <row r="18">
      <c r="B18" s="4"/>
      <c r="C18" t="s" s="4">
        <v>5</v>
      </c>
      <c r="D18" t="s" s="5">
        <v>60</v>
      </c>
    </row>
    <row r="19">
      <c r="B19" t="s" s="3">
        <v>77</v>
      </c>
      <c r="C19" s="3"/>
      <c r="D19" s="3"/>
    </row>
    <row r="20">
      <c r="B20" s="4"/>
      <c r="C20" t="s" s="4">
        <v>5</v>
      </c>
      <c r="D20" t="s" s="5">
        <v>77</v>
      </c>
    </row>
  </sheetData>
  <mergeCells count="1">
    <mergeCell ref="B3:D3"/>
  </mergeCells>
  <hyperlinks>
    <hyperlink ref="D10" location="'3JA - Team Comp Horse'!R1C1" tooltip="" display="3JA - Team Comp Horse"/>
    <hyperlink ref="D12" location="'3JB - 2 Star Team Comp'!R1C1" tooltip="" display="3JB - 2 Star Team Comp"/>
    <hyperlink ref="D14" location="'3JC - 2 Star Team Comp'!R1C1" tooltip="" display="3JC - 2 Star Team Comp"/>
    <hyperlink ref="D16" location="'3JA - Team FS Horse'!R1C1" tooltip="" display="3JA - Team FS Horse"/>
    <hyperlink ref="D18" location="'3JB - 2 Star B Team Tech'!R1C1" tooltip="" display="3JB - 2 Star B Team Tech"/>
    <hyperlink ref="D20" location="'3JC - Team FS Art'!R1C1" tooltip="" display="3JC - Team FS Art"/>
  </hyperlinks>
</worksheet>
</file>

<file path=xl/worksheets/sheet2.xml><?xml version="1.0" encoding="utf-8"?>
<worksheet xmlns:r="http://schemas.openxmlformats.org/officeDocument/2006/relationships" xmlns="http://schemas.openxmlformats.org/spreadsheetml/2006/main">
  <sheetPr>
    <pageSetUpPr fitToPage="1"/>
  </sheetPr>
  <dimension ref="A1:P30"/>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1"/>
      <c r="M3" s="12"/>
      <c r="N3" s="13"/>
      <c r="O3" s="13"/>
      <c r="P3" s="7"/>
    </row>
    <row r="4" ht="24" customHeight="1">
      <c r="A4" t="s" s="14">
        <v>6</v>
      </c>
      <c r="B4" s="15"/>
      <c r="C4" s="16"/>
      <c r="D4" s="16"/>
      <c r="E4" s="16"/>
      <c r="F4" s="16"/>
      <c r="G4" s="17"/>
      <c r="H4" s="18"/>
      <c r="I4" s="19"/>
      <c r="J4" s="19"/>
      <c r="K4" t="s" s="20">
        <v>7</v>
      </c>
      <c r="L4" s="21"/>
      <c r="M4" s="21"/>
      <c r="N4" s="22"/>
      <c r="O4" s="22"/>
      <c r="P4" s="18"/>
    </row>
    <row r="5" ht="24" customHeight="1">
      <c r="A5" t="s" s="23">
        <v>8</v>
      </c>
      <c r="B5" s="24"/>
      <c r="C5" s="25"/>
      <c r="D5" s="25"/>
      <c r="E5" s="25"/>
      <c r="F5" s="25"/>
      <c r="G5" s="26"/>
      <c r="H5" s="18"/>
      <c r="I5" s="27"/>
      <c r="J5" s="27"/>
      <c r="K5" s="28"/>
      <c r="L5" s="28"/>
      <c r="M5" s="28"/>
      <c r="N5" s="29"/>
      <c r="O5" s="29"/>
      <c r="P5" s="7"/>
    </row>
    <row r="6" ht="8" customHeight="1">
      <c r="A6" s="30"/>
      <c r="B6" s="31"/>
      <c r="C6" s="31"/>
      <c r="D6" s="31"/>
      <c r="E6" s="31"/>
      <c r="F6" s="31"/>
      <c r="G6" s="31"/>
      <c r="H6" s="7"/>
      <c r="I6" s="32"/>
      <c r="J6" s="32"/>
      <c r="K6" s="32"/>
      <c r="L6" s="32"/>
      <c r="M6" s="32"/>
      <c r="N6" s="32"/>
      <c r="O6" s="32"/>
      <c r="P6" s="7"/>
    </row>
    <row r="7" ht="21.5" customHeight="1">
      <c r="A7" t="s" s="33">
        <v>9</v>
      </c>
      <c r="B7" s="34"/>
      <c r="C7" s="35"/>
      <c r="D7" s="35"/>
      <c r="E7" s="35"/>
      <c r="F7" s="35"/>
      <c r="G7" s="36"/>
      <c r="H7" s="37"/>
      <c r="I7" t="s" s="38">
        <v>10</v>
      </c>
      <c r="J7" s="39"/>
      <c r="K7" s="39"/>
      <c r="L7" s="39"/>
      <c r="M7" s="39"/>
      <c r="N7" t="s" s="40">
        <v>11</v>
      </c>
      <c r="O7" s="41"/>
      <c r="P7" s="42"/>
    </row>
    <row r="8" ht="22.25" customHeight="1">
      <c r="A8" t="s" s="43">
        <v>12</v>
      </c>
      <c r="B8" s="26"/>
      <c r="C8" s="44"/>
      <c r="D8" s="44"/>
      <c r="E8" s="44"/>
      <c r="F8" s="44"/>
      <c r="G8" s="45"/>
      <c r="H8" s="37"/>
      <c r="I8" t="s" s="46">
        <v>13</v>
      </c>
      <c r="J8" s="47"/>
      <c r="K8" s="47"/>
      <c r="L8" s="47"/>
      <c r="M8" s="47"/>
      <c r="N8" t="s" s="48">
        <v>11</v>
      </c>
      <c r="O8" s="49"/>
      <c r="P8" s="42"/>
    </row>
    <row r="9" ht="22.25" customHeight="1">
      <c r="A9" t="s" s="43">
        <v>14</v>
      </c>
      <c r="B9" s="26"/>
      <c r="C9" s="44"/>
      <c r="D9" s="44"/>
      <c r="E9" s="44"/>
      <c r="F9" t="s" s="50">
        <v>11</v>
      </c>
      <c r="G9" s="49"/>
      <c r="H9" s="37"/>
      <c r="I9" t="s" s="46">
        <v>15</v>
      </c>
      <c r="J9" s="47"/>
      <c r="K9" s="47"/>
      <c r="L9" s="47"/>
      <c r="M9" s="47"/>
      <c r="N9" t="s" s="48">
        <v>11</v>
      </c>
      <c r="O9" s="49"/>
      <c r="P9" s="42"/>
    </row>
    <row r="10" ht="22.25" customHeight="1">
      <c r="A10" t="s" s="51">
        <v>16</v>
      </c>
      <c r="B10" s="52"/>
      <c r="C10" s="53"/>
      <c r="D10" s="53"/>
      <c r="E10" s="53"/>
      <c r="F10" t="s" s="54">
        <v>11</v>
      </c>
      <c r="G10" s="55"/>
      <c r="H10" s="37"/>
      <c r="I10" t="s" s="46">
        <v>17</v>
      </c>
      <c r="J10" s="47"/>
      <c r="K10" s="47"/>
      <c r="L10" s="47"/>
      <c r="M10" s="47"/>
      <c r="N10" t="s" s="48">
        <v>11</v>
      </c>
      <c r="O10" s="49"/>
      <c r="P10" s="42"/>
    </row>
    <row r="11" ht="22.25" customHeight="1">
      <c r="A11" s="56"/>
      <c r="B11" s="56"/>
      <c r="C11" s="56"/>
      <c r="D11" s="56"/>
      <c r="E11" s="56"/>
      <c r="F11" s="56"/>
      <c r="G11" s="56"/>
      <c r="H11" s="57"/>
      <c r="I11" t="s" s="46">
        <v>18</v>
      </c>
      <c r="J11" s="47"/>
      <c r="K11" s="47"/>
      <c r="L11" s="47"/>
      <c r="M11" s="47"/>
      <c r="N11" t="s" s="48">
        <v>11</v>
      </c>
      <c r="O11" s="49"/>
      <c r="P11" s="42"/>
    </row>
    <row r="12" ht="22.25" customHeight="1">
      <c r="A12" s="58"/>
      <c r="B12" s="58"/>
      <c r="C12" s="58"/>
      <c r="D12" s="58"/>
      <c r="E12" s="58"/>
      <c r="F12" s="58"/>
      <c r="G12" s="58"/>
      <c r="H12" s="57"/>
      <c r="I12" t="s" s="46">
        <v>19</v>
      </c>
      <c r="J12" s="47"/>
      <c r="K12" s="47"/>
      <c r="L12" s="47"/>
      <c r="M12" s="47"/>
      <c r="N12" t="s" s="48">
        <v>11</v>
      </c>
      <c r="O12" s="49"/>
      <c r="P12" s="42"/>
    </row>
    <row r="13" ht="22.25" customHeight="1">
      <c r="A13" s="58"/>
      <c r="B13" s="58"/>
      <c r="C13" s="58"/>
      <c r="D13" s="58"/>
      <c r="E13" s="58"/>
      <c r="F13" s="58"/>
      <c r="G13" s="58"/>
      <c r="H13" s="57"/>
      <c r="I13" t="s" s="59">
        <v>20</v>
      </c>
      <c r="J13" s="60"/>
      <c r="K13" s="60"/>
      <c r="L13" s="60"/>
      <c r="M13" s="60"/>
      <c r="N13" t="s" s="61">
        <v>11</v>
      </c>
      <c r="O13" s="55"/>
      <c r="P13" s="42"/>
    </row>
    <row r="14" ht="17" customHeight="1">
      <c r="A14" s="7"/>
      <c r="B14" s="7"/>
      <c r="C14" s="7"/>
      <c r="D14" s="7"/>
      <c r="E14" s="7"/>
      <c r="F14" s="7"/>
      <c r="G14" s="7"/>
      <c r="H14" s="7"/>
      <c r="I14" s="62"/>
      <c r="J14" s="62"/>
      <c r="K14" s="63"/>
      <c r="L14" s="63"/>
      <c r="M14" s="63"/>
      <c r="N14" s="63"/>
      <c r="O14" s="63"/>
      <c r="P14" s="7"/>
    </row>
    <row r="15" ht="16" customHeight="1">
      <c r="A15" s="32"/>
      <c r="B15" s="32"/>
      <c r="C15" s="32"/>
      <c r="D15" s="32"/>
      <c r="E15" s="32"/>
      <c r="F15" s="32"/>
      <c r="G15" s="32"/>
      <c r="H15" s="32"/>
      <c r="I15" s="32"/>
      <c r="J15" s="64"/>
      <c r="K15" t="s" s="65">
        <v>21</v>
      </c>
      <c r="L15" s="66"/>
      <c r="M15" t="s" s="65">
        <v>22</v>
      </c>
      <c r="N15" s="67"/>
      <c r="O15" s="66"/>
      <c r="P15" s="68"/>
    </row>
    <row r="16" ht="219.5" customHeight="1">
      <c r="A16" t="s" s="69">
        <v>23</v>
      </c>
      <c r="B16" t="s" s="70">
        <v>24</v>
      </c>
      <c r="C16" s="71"/>
      <c r="D16" s="71"/>
      <c r="E16" s="71"/>
      <c r="F16" s="71"/>
      <c r="G16" s="71"/>
      <c r="H16" s="71"/>
      <c r="I16" s="72"/>
      <c r="J16" s="73"/>
      <c r="K16" s="74"/>
      <c r="L16" s="75"/>
      <c r="M16" t="s" s="76">
        <v>25</v>
      </c>
      <c r="N16" s="77">
        <f>SUM(C18+D18+E18+F18+G18+H18)/6</f>
        <v>0</v>
      </c>
      <c r="O16" s="78">
        <f>MAX(0,N16*0.6)</f>
        <v>0</v>
      </c>
      <c r="P16" s="42"/>
    </row>
    <row r="17" ht="22" customHeight="1">
      <c r="A17" s="79"/>
      <c r="B17" s="80"/>
      <c r="C17" t="s" s="81">
        <v>26</v>
      </c>
      <c r="D17" t="s" s="81">
        <v>27</v>
      </c>
      <c r="E17" t="s" s="81">
        <v>28</v>
      </c>
      <c r="F17" t="s" s="81">
        <v>29</v>
      </c>
      <c r="G17" t="s" s="81">
        <v>30</v>
      </c>
      <c r="H17" t="s" s="81">
        <v>31</v>
      </c>
      <c r="I17" s="82"/>
      <c r="J17" s="83"/>
      <c r="K17" s="84"/>
      <c r="L17" s="85"/>
      <c r="M17" s="86"/>
      <c r="N17" s="87"/>
      <c r="O17" s="88"/>
      <c r="P17" s="42"/>
    </row>
    <row r="18" ht="47.25" customHeight="1">
      <c r="A18" s="89"/>
      <c r="B18" s="90"/>
      <c r="C18" s="91"/>
      <c r="D18" s="91"/>
      <c r="E18" s="91"/>
      <c r="F18" s="91"/>
      <c r="G18" s="91"/>
      <c r="H18" s="91"/>
      <c r="I18" s="92"/>
      <c r="J18" s="93"/>
      <c r="K18" s="94"/>
      <c r="L18" s="95"/>
      <c r="M18" s="96"/>
      <c r="N18" s="97"/>
      <c r="O18" s="98"/>
      <c r="P18" s="42"/>
    </row>
    <row r="19" ht="126" customHeight="1">
      <c r="A19" t="s" s="69">
        <v>32</v>
      </c>
      <c r="B19" t="s" s="99">
        <v>33</v>
      </c>
      <c r="C19" s="71"/>
      <c r="D19" s="71"/>
      <c r="E19" s="71"/>
      <c r="F19" s="71"/>
      <c r="G19" s="71"/>
      <c r="H19" s="71"/>
      <c r="I19" s="71"/>
      <c r="J19" s="100"/>
      <c r="K19" s="101"/>
      <c r="L19" s="102"/>
      <c r="M19" t="s" s="103">
        <v>34</v>
      </c>
      <c r="N19" s="104"/>
      <c r="O19" s="78">
        <f>MAX(0,(N19-N20)*0.25)</f>
        <v>0</v>
      </c>
      <c r="P19" s="42"/>
    </row>
    <row r="20" ht="29.25" customHeight="1">
      <c r="A20" s="89"/>
      <c r="B20" t="s" s="105">
        <v>35</v>
      </c>
      <c r="C20" s="106"/>
      <c r="D20" s="107"/>
      <c r="E20" s="107"/>
      <c r="F20" s="107"/>
      <c r="G20" s="107"/>
      <c r="H20" s="107"/>
      <c r="I20" s="108"/>
      <c r="J20" s="31"/>
      <c r="K20" s="109"/>
      <c r="L20" s="110"/>
      <c r="M20" s="111"/>
      <c r="N20" s="112">
        <f>SUM(D20:H20)</f>
        <v>0</v>
      </c>
      <c r="O20" s="113"/>
      <c r="P20" s="42"/>
    </row>
    <row r="21" ht="129" customHeight="1">
      <c r="A21" t="s" s="69">
        <v>36</v>
      </c>
      <c r="B21" t="s" s="99">
        <v>37</v>
      </c>
      <c r="C21" s="71"/>
      <c r="D21" s="71"/>
      <c r="E21" s="71"/>
      <c r="F21" s="71"/>
      <c r="G21" s="71"/>
      <c r="H21" s="71"/>
      <c r="I21" s="71"/>
      <c r="J21" s="100"/>
      <c r="K21" s="114"/>
      <c r="L21" s="115"/>
      <c r="M21" t="s" s="103">
        <v>38</v>
      </c>
      <c r="N21" s="104"/>
      <c r="O21" s="78">
        <f>MAX(0,(N21-N22)*0.15)</f>
        <v>0</v>
      </c>
      <c r="P21" s="42"/>
    </row>
    <row r="22" ht="22.5" customHeight="1">
      <c r="A22" s="89"/>
      <c r="B22" t="s" s="105">
        <v>35</v>
      </c>
      <c r="C22" s="106"/>
      <c r="D22" s="107"/>
      <c r="E22" s="107"/>
      <c r="F22" s="107"/>
      <c r="G22" s="107"/>
      <c r="H22" s="107"/>
      <c r="I22" s="108"/>
      <c r="J22" s="31"/>
      <c r="K22" s="109"/>
      <c r="L22" s="110"/>
      <c r="M22" s="111"/>
      <c r="N22" s="112">
        <f>SUM(D22:H22)</f>
        <v>0</v>
      </c>
      <c r="O22" s="113"/>
      <c r="P22" s="42"/>
    </row>
    <row r="23" ht="17" customHeight="1">
      <c r="A23" s="116"/>
      <c r="B23" s="116"/>
      <c r="C23" s="116"/>
      <c r="D23" s="116"/>
      <c r="E23" s="116"/>
      <c r="F23" s="116"/>
      <c r="G23" s="116"/>
      <c r="H23" s="116"/>
      <c r="I23" s="116"/>
      <c r="J23" s="116"/>
      <c r="K23" s="117"/>
      <c r="L23" s="117"/>
      <c r="M23" s="118"/>
      <c r="N23" s="109"/>
      <c r="O23" s="109"/>
      <c r="P23" s="7"/>
    </row>
    <row r="24" ht="24" customHeight="1">
      <c r="A24" s="7"/>
      <c r="B24" s="7"/>
      <c r="C24" s="7"/>
      <c r="D24" s="7"/>
      <c r="E24" s="7"/>
      <c r="F24" s="7"/>
      <c r="G24" s="7"/>
      <c r="H24" s="7"/>
      <c r="I24" s="7"/>
      <c r="J24" s="57"/>
      <c r="K24" t="s" s="119">
        <v>39</v>
      </c>
      <c r="L24" s="120"/>
      <c r="M24" s="120"/>
      <c r="N24" s="121"/>
      <c r="O24" s="122">
        <f>SUM(O16:O21)</f>
        <v>0</v>
      </c>
      <c r="P24" s="42"/>
    </row>
    <row r="25" ht="18.75" customHeight="1">
      <c r="A25" s="7"/>
      <c r="B25" s="7"/>
      <c r="C25" s="7"/>
      <c r="D25" s="7"/>
      <c r="E25" s="7"/>
      <c r="F25" s="7"/>
      <c r="G25" s="7"/>
      <c r="H25" s="7"/>
      <c r="I25" s="7"/>
      <c r="J25" s="7"/>
      <c r="K25" s="62"/>
      <c r="L25" s="62"/>
      <c r="M25" s="62"/>
      <c r="N25" s="62"/>
      <c r="O25" s="62"/>
      <c r="P25" s="7"/>
    </row>
    <row r="26" ht="18" customHeight="1">
      <c r="A26" s="7"/>
      <c r="B26" s="13"/>
      <c r="C26" s="13"/>
      <c r="D26" s="13"/>
      <c r="E26" s="13"/>
      <c r="F26" s="13"/>
      <c r="G26" s="7"/>
      <c r="H26" s="7"/>
      <c r="I26" s="7"/>
      <c r="J26" s="7"/>
      <c r="K26" s="13"/>
      <c r="L26" s="13"/>
      <c r="M26" s="13"/>
      <c r="N26" s="13"/>
      <c r="O26" s="13"/>
      <c r="P26" s="13"/>
    </row>
    <row r="27" ht="21.5" customHeight="1">
      <c r="A27" t="s" s="123">
        <v>40</v>
      </c>
      <c r="B27" s="124"/>
      <c r="C27" s="124"/>
      <c r="D27" s="124"/>
      <c r="E27" s="124"/>
      <c r="F27" s="21"/>
      <c r="G27" s="18"/>
      <c r="H27" s="7"/>
      <c r="I27" s="7"/>
      <c r="J27" t="s" s="123">
        <v>41</v>
      </c>
      <c r="K27" s="125"/>
      <c r="L27" s="126"/>
      <c r="M27" s="125"/>
      <c r="N27" s="125"/>
      <c r="O27" s="126"/>
      <c r="P27" s="127"/>
    </row>
    <row r="28" ht="18" customHeight="1">
      <c r="A28" s="29"/>
      <c r="B28" s="29"/>
      <c r="C28" s="29"/>
      <c r="D28" s="29"/>
      <c r="E28" s="29"/>
      <c r="F28" s="29"/>
      <c r="G28" s="7"/>
      <c r="H28" s="7"/>
      <c r="I28" s="7"/>
      <c r="J28" s="29"/>
      <c r="K28" s="29"/>
      <c r="L28" s="29"/>
      <c r="M28" s="29"/>
      <c r="N28" s="29"/>
      <c r="O28" s="29"/>
      <c r="P28" s="29"/>
    </row>
    <row r="29" ht="13" customHeight="1">
      <c r="A29" s="7"/>
      <c r="B29" s="7"/>
      <c r="C29" s="7"/>
      <c r="D29" s="7"/>
      <c r="E29" s="7"/>
      <c r="F29" s="128"/>
      <c r="G29" s="7"/>
      <c r="H29" s="129"/>
      <c r="I29" s="129"/>
      <c r="J29" s="129"/>
      <c r="K29" s="130"/>
      <c r="L29" s="131"/>
      <c r="M29" s="132"/>
      <c r="N29" s="7"/>
      <c r="O29" s="7"/>
      <c r="P29" s="7"/>
    </row>
    <row r="30" ht="13" customHeight="1">
      <c r="A30" s="7"/>
      <c r="B30" s="7"/>
      <c r="C30" s="7"/>
      <c r="D30" s="7"/>
      <c r="E30" s="7"/>
      <c r="F30" s="128"/>
      <c r="G30" s="7"/>
      <c r="H30" s="129"/>
      <c r="I30" s="129"/>
      <c r="J30" s="129"/>
      <c r="K30" s="130"/>
      <c r="L30" s="131"/>
      <c r="M30" s="132"/>
      <c r="N30" s="7"/>
      <c r="O30" s="7"/>
      <c r="P30" s="7"/>
    </row>
  </sheetData>
  <mergeCells count="22">
    <mergeCell ref="K24:N24"/>
    <mergeCell ref="A19:A20"/>
    <mergeCell ref="B19:J19"/>
    <mergeCell ref="B20:C20"/>
    <mergeCell ref="A21:A22"/>
    <mergeCell ref="B21:J21"/>
    <mergeCell ref="K21:L21"/>
    <mergeCell ref="B22:C22"/>
    <mergeCell ref="K15:L15"/>
    <mergeCell ref="M15:O15"/>
    <mergeCell ref="A16:A18"/>
    <mergeCell ref="B16:J16"/>
    <mergeCell ref="K16:L18"/>
    <mergeCell ref="M16:M18"/>
    <mergeCell ref="N16:N18"/>
    <mergeCell ref="O16:O18"/>
    <mergeCell ref="A11:G13"/>
    <mergeCell ref="A3:I3"/>
    <mergeCell ref="C4:F4"/>
    <mergeCell ref="N4:O4"/>
    <mergeCell ref="C5:F5"/>
    <mergeCell ref="I5:M5"/>
  </mergeCells>
  <pageMargins left="0.625926" right="0.15748" top="0.484252" bottom="0.393701" header="0.433071" footer="0.19685"/>
  <pageSetup firstPageNumber="1" fitToHeight="1" fitToWidth="1" scale="70" useFirstPageNumber="0" orientation="portrait" pageOrder="downThenOver"/>
  <headerFooter>
    <oddHeader>&amp;R&amp;"Verdana,Bold"&amp;12&amp;K000000JUDGE A
</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O37"/>
  <sheetViews>
    <sheetView workbookViewId="0" showGridLines="0" defaultGridColor="1"/>
  </sheetViews>
  <sheetFormatPr defaultColWidth="9.16667" defaultRowHeight="13" customHeight="1" outlineLevelRow="0" outlineLevelCol="0"/>
  <cols>
    <col min="1" max="1" width="6.67188" style="133" customWidth="1"/>
    <col min="2" max="2" width="9.17188" style="133" customWidth="1"/>
    <col min="3" max="3" width="2.5" style="133" customWidth="1"/>
    <col min="4" max="6" width="7.35156" style="133" customWidth="1"/>
    <col min="7" max="8" width="7.5" style="133" customWidth="1"/>
    <col min="9" max="13" width="7.67188" style="133" customWidth="1"/>
    <col min="14" max="15" width="9.17188" style="133" customWidth="1"/>
    <col min="16" max="16384" width="9.17188" style="133" customWidth="1"/>
  </cols>
  <sheetData>
    <row r="1" ht="24" customHeight="1">
      <c r="A1" s="7"/>
      <c r="B1" s="7"/>
      <c r="C1" s="7"/>
      <c r="D1" s="7"/>
      <c r="E1" s="7"/>
      <c r="F1" s="7"/>
      <c r="G1" s="7"/>
      <c r="H1" s="7"/>
      <c r="I1" s="7"/>
      <c r="J1" s="7"/>
      <c r="K1" s="7"/>
      <c r="L1" s="7"/>
      <c r="M1" s="7"/>
      <c r="N1" s="7"/>
      <c r="O1" s="7"/>
    </row>
    <row r="2" ht="24" customHeight="1">
      <c r="A2" s="134"/>
      <c r="B2" s="13"/>
      <c r="C2" s="13"/>
      <c r="D2" s="7"/>
      <c r="E2" s="135"/>
      <c r="F2" s="135"/>
      <c r="G2" s="134"/>
      <c r="H2" s="134"/>
      <c r="I2" s="134"/>
      <c r="J2" s="134"/>
      <c r="K2" s="134"/>
      <c r="L2" s="134"/>
      <c r="M2" s="134"/>
      <c r="N2" s="7"/>
      <c r="O2" s="7"/>
    </row>
    <row r="3" ht="24" customHeight="1">
      <c r="A3" t="s" s="136">
        <v>6</v>
      </c>
      <c r="B3" s="17"/>
      <c r="C3" s="17"/>
      <c r="D3" s="137"/>
      <c r="E3" s="17"/>
      <c r="F3" s="17"/>
      <c r="G3" s="138"/>
      <c r="H3" s="7"/>
      <c r="I3" s="7"/>
      <c r="J3" s="7"/>
      <c r="K3" t="s" s="139">
        <v>43</v>
      </c>
      <c r="L3" s="27"/>
      <c r="M3" s="27"/>
      <c r="N3" s="27"/>
      <c r="O3" s="27"/>
    </row>
    <row r="4" ht="24" customHeight="1">
      <c r="A4" t="s" s="140">
        <v>8</v>
      </c>
      <c r="B4" s="26"/>
      <c r="C4" s="25"/>
      <c r="D4" s="25"/>
      <c r="E4" s="25"/>
      <c r="F4" s="26"/>
      <c r="G4" s="141"/>
      <c r="H4" s="142"/>
      <c r="I4" s="143"/>
      <c r="J4" s="143"/>
      <c r="K4" s="27"/>
      <c r="L4" s="27"/>
      <c r="M4" s="27"/>
      <c r="N4" s="27"/>
      <c r="O4" s="27"/>
    </row>
    <row r="5" ht="15.75" customHeight="1">
      <c r="A5" s="30"/>
      <c r="B5" s="31"/>
      <c r="C5" s="31"/>
      <c r="D5" s="31"/>
      <c r="E5" s="31"/>
      <c r="F5" s="144"/>
      <c r="G5" s="145"/>
      <c r="H5" s="18"/>
      <c r="I5" t="s" s="146">
        <v>44</v>
      </c>
      <c r="J5" s="32"/>
      <c r="K5" s="32"/>
      <c r="L5" s="32"/>
      <c r="M5" s="32"/>
      <c r="N5" s="32"/>
      <c r="O5" s="7"/>
    </row>
    <row r="6" ht="21.5" customHeight="1">
      <c r="A6" t="s" s="33">
        <v>9</v>
      </c>
      <c r="B6" s="34"/>
      <c r="C6" s="35"/>
      <c r="D6" s="35"/>
      <c r="E6" s="35"/>
      <c r="F6" s="35"/>
      <c r="G6" s="36"/>
      <c r="H6" s="37"/>
      <c r="I6" t="s" s="38">
        <v>10</v>
      </c>
      <c r="J6" s="39"/>
      <c r="K6" s="39"/>
      <c r="L6" s="39"/>
      <c r="M6" t="s" s="40">
        <v>11</v>
      </c>
      <c r="N6" s="41"/>
      <c r="O6" s="42"/>
    </row>
    <row r="7" ht="22.25" customHeight="1">
      <c r="A7" t="s" s="43">
        <v>12</v>
      </c>
      <c r="B7" s="26"/>
      <c r="C7" s="44"/>
      <c r="D7" s="44"/>
      <c r="E7" s="44"/>
      <c r="F7" s="44"/>
      <c r="G7" s="45"/>
      <c r="H7" s="37"/>
      <c r="I7" t="s" s="46">
        <v>13</v>
      </c>
      <c r="J7" s="47"/>
      <c r="K7" s="47"/>
      <c r="L7" s="47"/>
      <c r="M7" t="s" s="48">
        <v>11</v>
      </c>
      <c r="N7" s="49"/>
      <c r="O7" s="42"/>
    </row>
    <row r="8" ht="22.25" customHeight="1">
      <c r="A8" t="s" s="43">
        <v>14</v>
      </c>
      <c r="B8" s="26"/>
      <c r="C8" s="44"/>
      <c r="D8" s="44"/>
      <c r="E8" s="44"/>
      <c r="F8" t="s" s="50">
        <v>11</v>
      </c>
      <c r="G8" s="49"/>
      <c r="H8" s="37"/>
      <c r="I8" t="s" s="46">
        <v>15</v>
      </c>
      <c r="J8" s="47"/>
      <c r="K8" s="47"/>
      <c r="L8" s="47"/>
      <c r="M8" t="s" s="48">
        <v>11</v>
      </c>
      <c r="N8" s="49"/>
      <c r="O8" s="42"/>
    </row>
    <row r="9" ht="22.25" customHeight="1">
      <c r="A9" t="s" s="51">
        <v>16</v>
      </c>
      <c r="B9" s="52"/>
      <c r="C9" s="53"/>
      <c r="D9" s="53"/>
      <c r="E9" s="53"/>
      <c r="F9" t="s" s="54">
        <v>11</v>
      </c>
      <c r="G9" s="55"/>
      <c r="H9" s="37"/>
      <c r="I9" t="s" s="46">
        <v>17</v>
      </c>
      <c r="J9" s="47"/>
      <c r="K9" s="47"/>
      <c r="L9" s="47"/>
      <c r="M9" t="s" s="48">
        <v>11</v>
      </c>
      <c r="N9" s="49"/>
      <c r="O9" s="42"/>
    </row>
    <row r="10" ht="22.25" customHeight="1">
      <c r="A10" s="56"/>
      <c r="B10" s="56"/>
      <c r="C10" s="56"/>
      <c r="D10" s="56"/>
      <c r="E10" s="56"/>
      <c r="F10" s="56"/>
      <c r="G10" s="56"/>
      <c r="H10" s="57"/>
      <c r="I10" t="s" s="46">
        <v>18</v>
      </c>
      <c r="J10" s="47"/>
      <c r="K10" s="47"/>
      <c r="L10" s="47"/>
      <c r="M10" t="s" s="48">
        <v>11</v>
      </c>
      <c r="N10" s="49"/>
      <c r="O10" s="42"/>
    </row>
    <row r="11" ht="22.25" customHeight="1">
      <c r="A11" s="58"/>
      <c r="B11" s="58"/>
      <c r="C11" s="58"/>
      <c r="D11" s="58"/>
      <c r="E11" s="58"/>
      <c r="F11" s="58"/>
      <c r="G11" s="58"/>
      <c r="H11" s="57"/>
      <c r="I11" t="s" s="46">
        <v>19</v>
      </c>
      <c r="J11" s="47"/>
      <c r="K11" s="47"/>
      <c r="L11" s="47"/>
      <c r="M11" t="s" s="48">
        <v>11</v>
      </c>
      <c r="N11" s="49"/>
      <c r="O11" s="42"/>
    </row>
    <row r="12" ht="22.25" customHeight="1">
      <c r="A12" s="147"/>
      <c r="B12" s="147"/>
      <c r="C12" s="58"/>
      <c r="D12" s="58"/>
      <c r="E12" s="58"/>
      <c r="F12" s="58"/>
      <c r="G12" s="58"/>
      <c r="H12" s="57"/>
      <c r="I12" t="s" s="59">
        <v>20</v>
      </c>
      <c r="J12" s="60"/>
      <c r="K12" s="60"/>
      <c r="L12" s="60"/>
      <c r="M12" t="s" s="61">
        <v>11</v>
      </c>
      <c r="N12" s="55"/>
      <c r="O12" s="42"/>
    </row>
    <row r="13" ht="21.75" customHeight="1">
      <c r="A13" s="148"/>
      <c r="B13" s="149"/>
      <c r="C13" s="18"/>
      <c r="D13" s="7"/>
      <c r="E13" s="7"/>
      <c r="F13" s="7"/>
      <c r="G13" s="150"/>
      <c r="H13" s="150"/>
      <c r="I13" s="63"/>
      <c r="J13" s="63"/>
      <c r="K13" s="63"/>
      <c r="L13" s="63"/>
      <c r="M13" s="63"/>
      <c r="N13" s="63"/>
      <c r="O13" s="7"/>
    </row>
    <row r="14" ht="15.75" customHeight="1">
      <c r="A14" s="151"/>
      <c r="B14" s="152"/>
      <c r="C14" s="150"/>
      <c r="D14" s="150"/>
      <c r="E14" s="150"/>
      <c r="F14" s="153"/>
      <c r="G14" s="154">
        <v>1</v>
      </c>
      <c r="H14" s="154">
        <v>2</v>
      </c>
      <c r="I14" s="154">
        <v>3</v>
      </c>
      <c r="J14" s="154">
        <v>4</v>
      </c>
      <c r="K14" s="154">
        <v>5</v>
      </c>
      <c r="L14" s="154">
        <v>6</v>
      </c>
      <c r="M14" s="154">
        <v>7</v>
      </c>
      <c r="N14" t="s" s="155">
        <v>45</v>
      </c>
      <c r="O14" s="68"/>
    </row>
    <row r="15" ht="28" customHeight="1">
      <c r="A15" s="156"/>
      <c r="B15" t="s" s="157">
        <v>46</v>
      </c>
      <c r="C15" s="158"/>
      <c r="D15" s="158"/>
      <c r="E15" s="158"/>
      <c r="F15" s="159"/>
      <c r="G15" s="160"/>
      <c r="H15" s="160"/>
      <c r="I15" s="160"/>
      <c r="J15" s="160"/>
      <c r="K15" s="160"/>
      <c r="L15" s="160"/>
      <c r="M15" s="160"/>
      <c r="N15" s="161">
        <f>SUM(G15:M15)</f>
        <v>0</v>
      </c>
      <c r="O15" s="68"/>
    </row>
    <row r="16" ht="28" customHeight="1">
      <c r="A16" s="156"/>
      <c r="B16" t="s" s="157">
        <v>47</v>
      </c>
      <c r="C16" s="162"/>
      <c r="D16" s="162"/>
      <c r="E16" s="162"/>
      <c r="F16" s="159"/>
      <c r="G16" s="160"/>
      <c r="H16" s="160"/>
      <c r="I16" s="160"/>
      <c r="J16" s="160"/>
      <c r="K16" s="160"/>
      <c r="L16" s="160"/>
      <c r="M16" s="160"/>
      <c r="N16" s="161">
        <f>SUM(G16:M16)</f>
        <v>0</v>
      </c>
      <c r="O16" s="68"/>
    </row>
    <row r="17" ht="28" customHeight="1">
      <c r="A17" s="156"/>
      <c r="B17" t="s" s="157">
        <v>48</v>
      </c>
      <c r="C17" s="162"/>
      <c r="D17" s="162"/>
      <c r="E17" s="162"/>
      <c r="F17" s="159"/>
      <c r="G17" s="160"/>
      <c r="H17" s="160"/>
      <c r="I17" s="160"/>
      <c r="J17" s="160"/>
      <c r="K17" s="160"/>
      <c r="L17" s="160"/>
      <c r="M17" s="160"/>
      <c r="N17" s="161">
        <f>SUM(G17:M17)</f>
        <v>0</v>
      </c>
      <c r="O17" s="68"/>
    </row>
    <row r="18" ht="28" customHeight="1">
      <c r="A18" s="156"/>
      <c r="B18" t="s" s="157">
        <v>49</v>
      </c>
      <c r="C18" s="162"/>
      <c r="D18" s="162"/>
      <c r="E18" s="162"/>
      <c r="F18" s="159"/>
      <c r="G18" s="160"/>
      <c r="H18" s="160"/>
      <c r="I18" s="160"/>
      <c r="J18" s="160"/>
      <c r="K18" s="160"/>
      <c r="L18" s="160"/>
      <c r="M18" s="160"/>
      <c r="N18" s="161">
        <f>SUM(G18:M18)</f>
        <v>0</v>
      </c>
      <c r="O18" s="68"/>
    </row>
    <row r="19" ht="28" customHeight="1">
      <c r="A19" s="156"/>
      <c r="B19" t="s" s="157">
        <v>50</v>
      </c>
      <c r="C19" s="162"/>
      <c r="D19" s="162"/>
      <c r="E19" s="162"/>
      <c r="F19" s="163"/>
      <c r="G19" s="160"/>
      <c r="H19" s="160"/>
      <c r="I19" s="160"/>
      <c r="J19" s="160"/>
      <c r="K19" s="160"/>
      <c r="L19" s="160"/>
      <c r="M19" s="160"/>
      <c r="N19" s="161">
        <f>SUM(G19:M19)</f>
        <v>0</v>
      </c>
      <c r="O19" s="68"/>
    </row>
    <row r="20" ht="28" customHeight="1">
      <c r="A20" s="156"/>
      <c r="B20" t="s" s="157">
        <v>51</v>
      </c>
      <c r="C20" s="162"/>
      <c r="D20" s="162"/>
      <c r="E20" s="162"/>
      <c r="F20" s="159"/>
      <c r="G20" s="160"/>
      <c r="H20" s="160"/>
      <c r="I20" s="160"/>
      <c r="J20" s="160"/>
      <c r="K20" s="160"/>
      <c r="L20" s="160"/>
      <c r="M20" s="160"/>
      <c r="N20" s="161">
        <f>SUM(G20:M20)</f>
        <v>0</v>
      </c>
      <c r="O20" s="68"/>
    </row>
    <row r="21" ht="28" customHeight="1">
      <c r="A21" s="156"/>
      <c r="B21" t="s" s="157">
        <v>52</v>
      </c>
      <c r="C21" s="162"/>
      <c r="D21" s="162"/>
      <c r="E21" s="162"/>
      <c r="F21" s="159"/>
      <c r="G21" s="160"/>
      <c r="H21" s="160"/>
      <c r="I21" s="160"/>
      <c r="J21" s="160"/>
      <c r="K21" s="160"/>
      <c r="L21" s="160"/>
      <c r="M21" s="160"/>
      <c r="N21" s="161">
        <f>SUM(G21:M21)</f>
        <v>0</v>
      </c>
      <c r="O21" s="68"/>
    </row>
    <row r="22" ht="36" customHeight="1">
      <c r="A22" s="156"/>
      <c r="B22" t="s" s="164">
        <v>53</v>
      </c>
      <c r="C22" s="165"/>
      <c r="D22" s="165"/>
      <c r="E22" s="165"/>
      <c r="F22" s="166"/>
      <c r="G22" s="160"/>
      <c r="H22" s="160"/>
      <c r="I22" s="160"/>
      <c r="J22" s="160"/>
      <c r="K22" s="160"/>
      <c r="L22" s="160"/>
      <c r="M22" s="160"/>
      <c r="N22" s="161">
        <f>SUM(G22:M22)</f>
        <v>0</v>
      </c>
      <c r="O22" s="68"/>
    </row>
    <row r="23" ht="14.25" customHeight="1">
      <c r="A23" s="150"/>
      <c r="B23" s="167"/>
      <c r="C23" s="167"/>
      <c r="D23" s="167"/>
      <c r="E23" s="167"/>
      <c r="F23" s="167"/>
      <c r="G23" s="167"/>
      <c r="H23" s="167"/>
      <c r="I23" s="29"/>
      <c r="J23" s="29"/>
      <c r="K23" s="29"/>
      <c r="L23" s="168"/>
      <c r="M23" s="29"/>
      <c r="N23" s="167"/>
      <c r="O23" s="7"/>
    </row>
    <row r="24" ht="15.75" customHeight="1">
      <c r="A24" t="s" s="169">
        <v>21</v>
      </c>
      <c r="B24" s="170"/>
      <c r="C24" s="170"/>
      <c r="D24" s="170"/>
      <c r="E24" s="170"/>
      <c r="F24" s="170"/>
      <c r="G24" s="170"/>
      <c r="H24" s="171"/>
      <c r="I24" s="172"/>
      <c r="J24" s="7"/>
      <c r="K24" s="7"/>
      <c r="L24" s="13"/>
      <c r="M24" t="s" s="173">
        <v>54</v>
      </c>
      <c r="N24" s="174">
        <f>SUM(N15:N22)</f>
        <v>0</v>
      </c>
      <c r="O24" s="68"/>
    </row>
    <row r="25" ht="18" customHeight="1">
      <c r="A25" s="175"/>
      <c r="B25" s="58"/>
      <c r="C25" s="58"/>
      <c r="D25" s="58"/>
      <c r="E25" s="58"/>
      <c r="F25" s="58"/>
      <c r="G25" s="58"/>
      <c r="H25" s="176"/>
      <c r="I25" s="177"/>
      <c r="J25" s="18"/>
      <c r="K25" s="178"/>
      <c r="L25" s="179"/>
      <c r="M25" t="s" s="180">
        <v>55</v>
      </c>
      <c r="N25" s="181">
        <f>ROUND(N24/6,3)</f>
        <v>0</v>
      </c>
      <c r="O25" s="42"/>
    </row>
    <row r="26" ht="13" customHeight="1">
      <c r="A26" s="175"/>
      <c r="B26" s="58"/>
      <c r="C26" s="58"/>
      <c r="D26" s="58"/>
      <c r="E26" s="58"/>
      <c r="F26" s="58"/>
      <c r="G26" s="58"/>
      <c r="H26" s="176"/>
      <c r="I26" s="182"/>
      <c r="J26" s="7"/>
      <c r="K26" s="7"/>
      <c r="L26" s="183"/>
      <c r="M26" s="184"/>
      <c r="N26" s="185"/>
      <c r="O26" s="7"/>
    </row>
    <row r="27" ht="13" customHeight="1">
      <c r="A27" s="186"/>
      <c r="B27" s="187"/>
      <c r="C27" s="187"/>
      <c r="D27" s="187"/>
      <c r="E27" s="187"/>
      <c r="F27" s="187"/>
      <c r="G27" s="187"/>
      <c r="H27" s="188"/>
      <c r="I27" s="68"/>
      <c r="J27" s="7"/>
      <c r="K27" s="7"/>
      <c r="L27" s="178"/>
      <c r="M27" t="s" s="189">
        <v>56</v>
      </c>
      <c r="N27" s="190"/>
      <c r="O27" s="7"/>
    </row>
    <row r="28" ht="17.25" customHeight="1">
      <c r="A28" s="29"/>
      <c r="B28" s="29"/>
      <c r="C28" s="29"/>
      <c r="D28" s="29"/>
      <c r="E28" s="29"/>
      <c r="F28" s="29"/>
      <c r="G28" s="29"/>
      <c r="H28" s="29"/>
      <c r="I28" s="7"/>
      <c r="J28" s="32"/>
      <c r="K28" s="32"/>
      <c r="L28" s="32"/>
      <c r="M28" s="191"/>
      <c r="N28" s="32"/>
      <c r="O28" s="7"/>
    </row>
    <row r="29" ht="24" customHeight="1">
      <c r="A29" s="7"/>
      <c r="B29" s="7"/>
      <c r="C29" s="7"/>
      <c r="D29" s="7"/>
      <c r="E29" s="7"/>
      <c r="F29" s="7"/>
      <c r="G29" s="7"/>
      <c r="H29" s="7"/>
      <c r="I29" s="192"/>
      <c r="J29" t="s" s="193">
        <v>57</v>
      </c>
      <c r="K29" s="194"/>
      <c r="L29" s="194"/>
      <c r="M29" s="195"/>
      <c r="N29" s="196">
        <f>ROUND(N25/8,3)</f>
        <v>0</v>
      </c>
      <c r="O29" s="197"/>
    </row>
    <row r="30" ht="18" customHeight="1">
      <c r="A30" s="7"/>
      <c r="B30" s="7"/>
      <c r="C30" s="7"/>
      <c r="D30" s="7"/>
      <c r="E30" s="128"/>
      <c r="F30" s="7"/>
      <c r="G30" s="7"/>
      <c r="H30" s="7"/>
      <c r="I30" s="129"/>
      <c r="J30" s="198"/>
      <c r="K30" s="199"/>
      <c r="L30" s="199"/>
      <c r="M30" s="200"/>
      <c r="N30" s="201"/>
      <c r="O30" s="202"/>
    </row>
    <row r="31" ht="18" customHeight="1">
      <c r="A31" s="7"/>
      <c r="B31" s="7"/>
      <c r="C31" s="7"/>
      <c r="D31" s="7"/>
      <c r="E31" s="128"/>
      <c r="F31" s="7"/>
      <c r="G31" s="7"/>
      <c r="H31" s="7"/>
      <c r="I31" s="129"/>
      <c r="J31" s="129"/>
      <c r="K31" s="130"/>
      <c r="L31" s="130"/>
      <c r="M31" s="203"/>
      <c r="N31" s="204"/>
      <c r="O31" s="202"/>
    </row>
    <row r="32" ht="18" customHeight="1">
      <c r="A32" s="7"/>
      <c r="B32" s="7"/>
      <c r="C32" s="7"/>
      <c r="D32" s="7"/>
      <c r="E32" s="128"/>
      <c r="F32" s="7"/>
      <c r="G32" s="7"/>
      <c r="H32" s="7"/>
      <c r="I32" s="129"/>
      <c r="J32" s="129"/>
      <c r="K32" s="130"/>
      <c r="L32" s="130"/>
      <c r="M32" s="203"/>
      <c r="N32" s="204"/>
      <c r="O32" s="202"/>
    </row>
    <row r="33" ht="18" customHeight="1">
      <c r="A33" s="7"/>
      <c r="B33" s="7"/>
      <c r="C33" s="7"/>
      <c r="D33" s="7"/>
      <c r="E33" s="128"/>
      <c r="F33" s="7"/>
      <c r="G33" s="129"/>
      <c r="H33" s="129"/>
      <c r="I33" s="7"/>
      <c r="J33" s="7"/>
      <c r="K33" s="7"/>
      <c r="L33" s="7"/>
      <c r="M33" s="7"/>
      <c r="N33" s="151"/>
      <c r="O33" s="7"/>
    </row>
    <row r="34" ht="13" customHeight="1">
      <c r="A34" s="7"/>
      <c r="B34" s="13"/>
      <c r="C34" s="13"/>
      <c r="D34" s="13"/>
      <c r="E34" s="13"/>
      <c r="F34" s="13"/>
      <c r="G34" s="13"/>
      <c r="H34" s="7"/>
      <c r="I34" s="7"/>
      <c r="J34" s="13"/>
      <c r="K34" s="13"/>
      <c r="L34" s="13"/>
      <c r="M34" s="13"/>
      <c r="N34" s="13"/>
      <c r="O34" s="7"/>
    </row>
    <row r="35" ht="20.75" customHeight="1">
      <c r="A35" t="s" s="123">
        <v>40</v>
      </c>
      <c r="B35" s="124"/>
      <c r="C35" s="124"/>
      <c r="D35" s="124"/>
      <c r="E35" s="124"/>
      <c r="F35" s="124"/>
      <c r="G35" s="124"/>
      <c r="H35" s="18"/>
      <c r="I35" t="s" s="123">
        <v>41</v>
      </c>
      <c r="J35" s="205"/>
      <c r="K35" s="205"/>
      <c r="L35" s="205"/>
      <c r="M35" s="205"/>
      <c r="N35" s="205"/>
      <c r="O35" s="18"/>
    </row>
    <row r="36" ht="13" customHeight="1">
      <c r="A36" s="29"/>
      <c r="B36" s="29"/>
      <c r="C36" s="29"/>
      <c r="D36" s="29"/>
      <c r="E36" s="29"/>
      <c r="F36" s="29"/>
      <c r="G36" s="29"/>
      <c r="H36" s="7"/>
      <c r="I36" s="29"/>
      <c r="J36" s="29"/>
      <c r="K36" s="29"/>
      <c r="L36" s="29"/>
      <c r="M36" s="29"/>
      <c r="N36" s="29"/>
      <c r="O36" s="7"/>
    </row>
    <row r="37" ht="13" customHeight="1">
      <c r="A37" s="7"/>
      <c r="B37" s="7"/>
      <c r="C37" s="7"/>
      <c r="D37" s="7"/>
      <c r="E37" s="7"/>
      <c r="F37" s="7"/>
      <c r="G37" s="7"/>
      <c r="H37" s="7"/>
      <c r="I37" s="7"/>
      <c r="J37" s="7"/>
      <c r="K37" s="7"/>
      <c r="L37" s="7"/>
      <c r="M37" s="7"/>
      <c r="N37" s="7"/>
      <c r="O37" s="7"/>
    </row>
  </sheetData>
  <mergeCells count="13">
    <mergeCell ref="A24:H27"/>
    <mergeCell ref="B17:E17"/>
    <mergeCell ref="B18:E18"/>
    <mergeCell ref="B19:E19"/>
    <mergeCell ref="B20:E20"/>
    <mergeCell ref="B21:E21"/>
    <mergeCell ref="B22:F22"/>
    <mergeCell ref="B16:E16"/>
    <mergeCell ref="K3:O3"/>
    <mergeCell ref="C4:E4"/>
    <mergeCell ref="K4:O4"/>
    <mergeCell ref="A10:G12"/>
    <mergeCell ref="B15:E15"/>
  </mergeCells>
  <pageMargins left="0.787402" right="0.15748" top="0.984252" bottom="0.393701" header="0.683071" footer="0.19685"/>
  <pageSetup firstPageNumber="1" fitToHeight="1" fitToWidth="1" scale="87" useFirstPageNumber="0" orientation="portrait" pageOrder="downThenOver"/>
  <headerFooter>
    <oddHeader>&amp;R&amp;"Verdana,Bold"&amp;12&amp;K000000JUDGE B</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O37"/>
  <sheetViews>
    <sheetView workbookViewId="0" showGridLines="0" defaultGridColor="1"/>
  </sheetViews>
  <sheetFormatPr defaultColWidth="9.16667" defaultRowHeight="13" customHeight="1" outlineLevelRow="0" outlineLevelCol="0"/>
  <cols>
    <col min="1" max="1" width="6.67188" style="206" customWidth="1"/>
    <col min="2" max="2" width="9.17188" style="206" customWidth="1"/>
    <col min="3" max="3" width="2.5" style="206" customWidth="1"/>
    <col min="4" max="6" width="7.35156" style="206" customWidth="1"/>
    <col min="7" max="8" width="7.5" style="206" customWidth="1"/>
    <col min="9" max="13" width="7.67188" style="206" customWidth="1"/>
    <col min="14" max="15" width="9.17188" style="206" customWidth="1"/>
    <col min="16" max="16384" width="9.17188" style="206" customWidth="1"/>
  </cols>
  <sheetData>
    <row r="1" ht="24" customHeight="1">
      <c r="A1" s="7"/>
      <c r="B1" s="7"/>
      <c r="C1" s="7"/>
      <c r="D1" s="7"/>
      <c r="E1" s="7"/>
      <c r="F1" s="7"/>
      <c r="G1" s="7"/>
      <c r="H1" s="7"/>
      <c r="I1" s="7"/>
      <c r="J1" s="7"/>
      <c r="K1" s="7"/>
      <c r="L1" s="7"/>
      <c r="M1" s="7"/>
      <c r="N1" s="7"/>
      <c r="O1" s="7"/>
    </row>
    <row r="2" ht="24" customHeight="1">
      <c r="A2" s="134"/>
      <c r="B2" s="13"/>
      <c r="C2" s="13"/>
      <c r="D2" s="7"/>
      <c r="E2" s="135"/>
      <c r="F2" s="135"/>
      <c r="G2" s="134"/>
      <c r="H2" s="134"/>
      <c r="I2" s="134"/>
      <c r="J2" s="134"/>
      <c r="K2" s="134"/>
      <c r="L2" s="134"/>
      <c r="M2" s="134"/>
      <c r="N2" s="7"/>
      <c r="O2" s="7"/>
    </row>
    <row r="3" ht="24" customHeight="1">
      <c r="A3" t="s" s="136">
        <v>6</v>
      </c>
      <c r="B3" s="17"/>
      <c r="C3" s="17"/>
      <c r="D3" s="137"/>
      <c r="E3" s="17"/>
      <c r="F3" s="17"/>
      <c r="G3" s="138"/>
      <c r="H3" s="7"/>
      <c r="I3" s="7"/>
      <c r="J3" s="7"/>
      <c r="K3" t="s" s="139">
        <v>43</v>
      </c>
      <c r="L3" s="27"/>
      <c r="M3" s="27"/>
      <c r="N3" s="27"/>
      <c r="O3" s="27"/>
    </row>
    <row r="4" ht="24" customHeight="1">
      <c r="A4" t="s" s="140">
        <v>8</v>
      </c>
      <c r="B4" s="26"/>
      <c r="C4" s="25"/>
      <c r="D4" s="25"/>
      <c r="E4" s="25"/>
      <c r="F4" s="26"/>
      <c r="G4" s="141"/>
      <c r="H4" s="142"/>
      <c r="I4" s="143"/>
      <c r="J4" s="143"/>
      <c r="K4" s="27"/>
      <c r="L4" s="27"/>
      <c r="M4" s="27"/>
      <c r="N4" s="27"/>
      <c r="O4" s="27"/>
    </row>
    <row r="5" ht="15.75" customHeight="1">
      <c r="A5" s="30"/>
      <c r="B5" s="31"/>
      <c r="C5" s="31"/>
      <c r="D5" s="31"/>
      <c r="E5" s="31"/>
      <c r="F5" s="144"/>
      <c r="G5" s="145"/>
      <c r="H5" s="18"/>
      <c r="I5" t="s" s="146">
        <v>44</v>
      </c>
      <c r="J5" s="32"/>
      <c r="K5" s="32"/>
      <c r="L5" s="32"/>
      <c r="M5" s="32"/>
      <c r="N5" s="32"/>
      <c r="O5" s="7"/>
    </row>
    <row r="6" ht="21.5" customHeight="1">
      <c r="A6" t="s" s="33">
        <v>9</v>
      </c>
      <c r="B6" s="34"/>
      <c r="C6" s="35"/>
      <c r="D6" s="35"/>
      <c r="E6" s="35"/>
      <c r="F6" s="35"/>
      <c r="G6" s="36"/>
      <c r="H6" s="37"/>
      <c r="I6" t="s" s="38">
        <v>10</v>
      </c>
      <c r="J6" s="39"/>
      <c r="K6" s="39"/>
      <c r="L6" s="39"/>
      <c r="M6" t="s" s="40">
        <v>11</v>
      </c>
      <c r="N6" s="41"/>
      <c r="O6" s="42"/>
    </row>
    <row r="7" ht="22.25" customHeight="1">
      <c r="A7" t="s" s="43">
        <v>12</v>
      </c>
      <c r="B7" s="26"/>
      <c r="C7" s="44"/>
      <c r="D7" s="44"/>
      <c r="E7" s="44"/>
      <c r="F7" s="44"/>
      <c r="G7" s="45"/>
      <c r="H7" s="37"/>
      <c r="I7" t="s" s="46">
        <v>13</v>
      </c>
      <c r="J7" s="47"/>
      <c r="K7" s="47"/>
      <c r="L7" s="47"/>
      <c r="M7" t="s" s="48">
        <v>11</v>
      </c>
      <c r="N7" s="49"/>
      <c r="O7" s="42"/>
    </row>
    <row r="8" ht="22.25" customHeight="1">
      <c r="A8" t="s" s="43">
        <v>14</v>
      </c>
      <c r="B8" s="26"/>
      <c r="C8" s="44"/>
      <c r="D8" s="44"/>
      <c r="E8" s="44"/>
      <c r="F8" t="s" s="50">
        <v>11</v>
      </c>
      <c r="G8" s="49"/>
      <c r="H8" s="37"/>
      <c r="I8" t="s" s="46">
        <v>15</v>
      </c>
      <c r="J8" s="47"/>
      <c r="K8" s="47"/>
      <c r="L8" s="47"/>
      <c r="M8" t="s" s="48">
        <v>11</v>
      </c>
      <c r="N8" s="49"/>
      <c r="O8" s="42"/>
    </row>
    <row r="9" ht="22.25" customHeight="1">
      <c r="A9" t="s" s="51">
        <v>16</v>
      </c>
      <c r="B9" s="52"/>
      <c r="C9" s="53"/>
      <c r="D9" s="53"/>
      <c r="E9" s="53"/>
      <c r="F9" t="s" s="54">
        <v>11</v>
      </c>
      <c r="G9" s="55"/>
      <c r="H9" s="37"/>
      <c r="I9" t="s" s="46">
        <v>17</v>
      </c>
      <c r="J9" s="47"/>
      <c r="K9" s="47"/>
      <c r="L9" s="47"/>
      <c r="M9" t="s" s="48">
        <v>11</v>
      </c>
      <c r="N9" s="49"/>
      <c r="O9" s="42"/>
    </row>
    <row r="10" ht="22.25" customHeight="1">
      <c r="A10" s="56"/>
      <c r="B10" s="56"/>
      <c r="C10" s="56"/>
      <c r="D10" s="56"/>
      <c r="E10" s="56"/>
      <c r="F10" s="56"/>
      <c r="G10" s="56"/>
      <c r="H10" s="57"/>
      <c r="I10" t="s" s="46">
        <v>18</v>
      </c>
      <c r="J10" s="47"/>
      <c r="K10" s="47"/>
      <c r="L10" s="47"/>
      <c r="M10" t="s" s="48">
        <v>11</v>
      </c>
      <c r="N10" s="49"/>
      <c r="O10" s="42"/>
    </row>
    <row r="11" ht="22.25" customHeight="1">
      <c r="A11" s="58"/>
      <c r="B11" s="58"/>
      <c r="C11" s="58"/>
      <c r="D11" s="58"/>
      <c r="E11" s="58"/>
      <c r="F11" s="58"/>
      <c r="G11" s="58"/>
      <c r="H11" s="57"/>
      <c r="I11" t="s" s="46">
        <v>19</v>
      </c>
      <c r="J11" s="47"/>
      <c r="K11" s="47"/>
      <c r="L11" s="47"/>
      <c r="M11" t="s" s="48">
        <v>11</v>
      </c>
      <c r="N11" s="49"/>
      <c r="O11" s="42"/>
    </row>
    <row r="12" ht="22.25" customHeight="1">
      <c r="A12" s="147"/>
      <c r="B12" s="147"/>
      <c r="C12" s="58"/>
      <c r="D12" s="58"/>
      <c r="E12" s="58"/>
      <c r="F12" s="58"/>
      <c r="G12" s="58"/>
      <c r="H12" s="57"/>
      <c r="I12" t="s" s="59">
        <v>20</v>
      </c>
      <c r="J12" s="60"/>
      <c r="K12" s="60"/>
      <c r="L12" s="60"/>
      <c r="M12" t="s" s="61">
        <v>11</v>
      </c>
      <c r="N12" s="55"/>
      <c r="O12" s="42"/>
    </row>
    <row r="13" ht="21.75" customHeight="1">
      <c r="A13" s="148"/>
      <c r="B13" s="149"/>
      <c r="C13" s="18"/>
      <c r="D13" s="7"/>
      <c r="E13" s="7"/>
      <c r="F13" s="7"/>
      <c r="G13" s="150"/>
      <c r="H13" s="150"/>
      <c r="I13" s="63"/>
      <c r="J13" s="63"/>
      <c r="K13" s="63"/>
      <c r="L13" s="63"/>
      <c r="M13" s="63"/>
      <c r="N13" s="63"/>
      <c r="O13" s="7"/>
    </row>
    <row r="14" ht="15.75" customHeight="1">
      <c r="A14" s="151"/>
      <c r="B14" s="152"/>
      <c r="C14" s="150"/>
      <c r="D14" s="150"/>
      <c r="E14" s="150"/>
      <c r="F14" s="153"/>
      <c r="G14" s="154">
        <v>1</v>
      </c>
      <c r="H14" s="154">
        <v>2</v>
      </c>
      <c r="I14" s="154">
        <v>3</v>
      </c>
      <c r="J14" s="154">
        <v>4</v>
      </c>
      <c r="K14" s="154">
        <v>5</v>
      </c>
      <c r="L14" s="154">
        <v>6</v>
      </c>
      <c r="M14" s="154">
        <v>7</v>
      </c>
      <c r="N14" t="s" s="155">
        <v>45</v>
      </c>
      <c r="O14" s="68"/>
    </row>
    <row r="15" ht="28" customHeight="1">
      <c r="A15" s="156"/>
      <c r="B15" t="s" s="157">
        <v>46</v>
      </c>
      <c r="C15" s="158"/>
      <c r="D15" s="158"/>
      <c r="E15" s="158"/>
      <c r="F15" s="159"/>
      <c r="G15" s="160"/>
      <c r="H15" s="160"/>
      <c r="I15" s="160"/>
      <c r="J15" s="160"/>
      <c r="K15" s="160"/>
      <c r="L15" s="160"/>
      <c r="M15" s="160"/>
      <c r="N15" s="161">
        <f>SUM(G15:M15)</f>
        <v>0</v>
      </c>
      <c r="O15" s="68"/>
    </row>
    <row r="16" ht="28" customHeight="1">
      <c r="A16" s="156"/>
      <c r="B16" t="s" s="157">
        <v>47</v>
      </c>
      <c r="C16" s="162"/>
      <c r="D16" s="162"/>
      <c r="E16" s="162"/>
      <c r="F16" s="159"/>
      <c r="G16" s="160"/>
      <c r="H16" s="160"/>
      <c r="I16" s="160"/>
      <c r="J16" s="160"/>
      <c r="K16" s="160"/>
      <c r="L16" s="160"/>
      <c r="M16" s="160"/>
      <c r="N16" s="161">
        <f>SUM(G16:M16)</f>
        <v>0</v>
      </c>
      <c r="O16" s="68"/>
    </row>
    <row r="17" ht="28" customHeight="1">
      <c r="A17" s="156"/>
      <c r="B17" t="s" s="157">
        <v>48</v>
      </c>
      <c r="C17" s="162"/>
      <c r="D17" s="162"/>
      <c r="E17" s="162"/>
      <c r="F17" s="159"/>
      <c r="G17" s="160"/>
      <c r="H17" s="160"/>
      <c r="I17" s="160"/>
      <c r="J17" s="160"/>
      <c r="K17" s="160"/>
      <c r="L17" s="160"/>
      <c r="M17" s="160"/>
      <c r="N17" s="161">
        <f>SUM(G17:M17)</f>
        <v>0</v>
      </c>
      <c r="O17" s="68"/>
    </row>
    <row r="18" ht="28" customHeight="1">
      <c r="A18" s="156"/>
      <c r="B18" t="s" s="157">
        <v>49</v>
      </c>
      <c r="C18" s="162"/>
      <c r="D18" s="162"/>
      <c r="E18" s="162"/>
      <c r="F18" s="159"/>
      <c r="G18" s="160"/>
      <c r="H18" s="160"/>
      <c r="I18" s="160"/>
      <c r="J18" s="160"/>
      <c r="K18" s="160"/>
      <c r="L18" s="160"/>
      <c r="M18" s="160"/>
      <c r="N18" s="161">
        <f>SUM(G18:M18)</f>
        <v>0</v>
      </c>
      <c r="O18" s="68"/>
    </row>
    <row r="19" ht="28" customHeight="1">
      <c r="A19" s="156"/>
      <c r="B19" t="s" s="157">
        <v>50</v>
      </c>
      <c r="C19" s="162"/>
      <c r="D19" s="162"/>
      <c r="E19" s="162"/>
      <c r="F19" s="163"/>
      <c r="G19" s="160"/>
      <c r="H19" s="160"/>
      <c r="I19" s="160"/>
      <c r="J19" s="160"/>
      <c r="K19" s="160"/>
      <c r="L19" s="160"/>
      <c r="M19" s="160"/>
      <c r="N19" s="161">
        <f>SUM(G19:M19)</f>
        <v>0</v>
      </c>
      <c r="O19" s="68"/>
    </row>
    <row r="20" ht="28" customHeight="1">
      <c r="A20" s="156"/>
      <c r="B20" t="s" s="157">
        <v>51</v>
      </c>
      <c r="C20" s="162"/>
      <c r="D20" s="162"/>
      <c r="E20" s="162"/>
      <c r="F20" s="159"/>
      <c r="G20" s="160"/>
      <c r="H20" s="160"/>
      <c r="I20" s="160"/>
      <c r="J20" s="160"/>
      <c r="K20" s="160"/>
      <c r="L20" s="160"/>
      <c r="M20" s="160"/>
      <c r="N20" s="161">
        <f>SUM(G20:M20)</f>
        <v>0</v>
      </c>
      <c r="O20" s="68"/>
    </row>
    <row r="21" ht="28" customHeight="1">
      <c r="A21" s="156"/>
      <c r="B21" t="s" s="157">
        <v>52</v>
      </c>
      <c r="C21" s="162"/>
      <c r="D21" s="162"/>
      <c r="E21" s="162"/>
      <c r="F21" s="159"/>
      <c r="G21" s="160"/>
      <c r="H21" s="160"/>
      <c r="I21" s="160"/>
      <c r="J21" s="160"/>
      <c r="K21" s="160"/>
      <c r="L21" s="160"/>
      <c r="M21" s="160"/>
      <c r="N21" s="161">
        <f>SUM(G21:M21)</f>
        <v>0</v>
      </c>
      <c r="O21" s="68"/>
    </row>
    <row r="22" ht="36" customHeight="1">
      <c r="A22" s="156"/>
      <c r="B22" t="s" s="164">
        <v>53</v>
      </c>
      <c r="C22" s="165"/>
      <c r="D22" s="165"/>
      <c r="E22" s="165"/>
      <c r="F22" s="166"/>
      <c r="G22" s="160"/>
      <c r="H22" s="160"/>
      <c r="I22" s="160"/>
      <c r="J22" s="160"/>
      <c r="K22" s="160"/>
      <c r="L22" s="160"/>
      <c r="M22" s="160"/>
      <c r="N22" s="161">
        <f>SUM(G22:M22)</f>
        <v>0</v>
      </c>
      <c r="O22" s="68"/>
    </row>
    <row r="23" ht="14.25" customHeight="1">
      <c r="A23" s="150"/>
      <c r="B23" s="167"/>
      <c r="C23" s="167"/>
      <c r="D23" s="167"/>
      <c r="E23" s="167"/>
      <c r="F23" s="167"/>
      <c r="G23" s="167"/>
      <c r="H23" s="167"/>
      <c r="I23" s="29"/>
      <c r="J23" s="29"/>
      <c r="K23" s="29"/>
      <c r="L23" s="168"/>
      <c r="M23" s="29"/>
      <c r="N23" s="167"/>
      <c r="O23" s="7"/>
    </row>
    <row r="24" ht="15.75" customHeight="1">
      <c r="A24" t="s" s="169">
        <v>21</v>
      </c>
      <c r="B24" s="170"/>
      <c r="C24" s="170"/>
      <c r="D24" s="170"/>
      <c r="E24" s="170"/>
      <c r="F24" s="170"/>
      <c r="G24" s="170"/>
      <c r="H24" s="171"/>
      <c r="I24" s="172"/>
      <c r="J24" s="7"/>
      <c r="K24" s="7"/>
      <c r="L24" s="13"/>
      <c r="M24" t="s" s="173">
        <v>54</v>
      </c>
      <c r="N24" s="174">
        <f>SUM(N15:N22)</f>
        <v>0</v>
      </c>
      <c r="O24" s="68"/>
    </row>
    <row r="25" ht="18" customHeight="1">
      <c r="A25" s="175"/>
      <c r="B25" s="58"/>
      <c r="C25" s="58"/>
      <c r="D25" s="58"/>
      <c r="E25" s="58"/>
      <c r="F25" s="58"/>
      <c r="G25" s="58"/>
      <c r="H25" s="176"/>
      <c r="I25" s="177"/>
      <c r="J25" s="18"/>
      <c r="K25" s="178"/>
      <c r="L25" s="179"/>
      <c r="M25" t="s" s="180">
        <v>55</v>
      </c>
      <c r="N25" s="181">
        <f>ROUND(N24/6,3)</f>
        <v>0</v>
      </c>
      <c r="O25" s="42"/>
    </row>
    <row r="26" ht="13" customHeight="1">
      <c r="A26" s="175"/>
      <c r="B26" s="58"/>
      <c r="C26" s="58"/>
      <c r="D26" s="58"/>
      <c r="E26" s="58"/>
      <c r="F26" s="58"/>
      <c r="G26" s="58"/>
      <c r="H26" s="176"/>
      <c r="I26" s="182"/>
      <c r="J26" s="7"/>
      <c r="K26" s="7"/>
      <c r="L26" s="183"/>
      <c r="M26" s="184"/>
      <c r="N26" s="185"/>
      <c r="O26" s="7"/>
    </row>
    <row r="27" ht="13" customHeight="1">
      <c r="A27" s="186"/>
      <c r="B27" s="187"/>
      <c r="C27" s="187"/>
      <c r="D27" s="187"/>
      <c r="E27" s="187"/>
      <c r="F27" s="187"/>
      <c r="G27" s="187"/>
      <c r="H27" s="188"/>
      <c r="I27" s="68"/>
      <c r="J27" s="7"/>
      <c r="K27" s="7"/>
      <c r="L27" s="178"/>
      <c r="M27" t="s" s="189">
        <v>56</v>
      </c>
      <c r="N27" s="190"/>
      <c r="O27" s="7"/>
    </row>
    <row r="28" ht="17.25" customHeight="1">
      <c r="A28" s="29"/>
      <c r="B28" s="29"/>
      <c r="C28" s="29"/>
      <c r="D28" s="29"/>
      <c r="E28" s="29"/>
      <c r="F28" s="29"/>
      <c r="G28" s="29"/>
      <c r="H28" s="29"/>
      <c r="I28" s="7"/>
      <c r="J28" s="32"/>
      <c r="K28" s="32"/>
      <c r="L28" s="32"/>
      <c r="M28" s="191"/>
      <c r="N28" s="32"/>
      <c r="O28" s="7"/>
    </row>
    <row r="29" ht="24" customHeight="1">
      <c r="A29" s="7"/>
      <c r="B29" s="7"/>
      <c r="C29" s="7"/>
      <c r="D29" s="7"/>
      <c r="E29" s="7"/>
      <c r="F29" s="7"/>
      <c r="G29" s="7"/>
      <c r="H29" s="7"/>
      <c r="I29" s="192"/>
      <c r="J29" t="s" s="193">
        <v>57</v>
      </c>
      <c r="K29" s="194"/>
      <c r="L29" s="194"/>
      <c r="M29" s="195"/>
      <c r="N29" s="196">
        <f>ROUND(N25/8,3)</f>
        <v>0</v>
      </c>
      <c r="O29" s="197"/>
    </row>
    <row r="30" ht="18" customHeight="1">
      <c r="A30" s="7"/>
      <c r="B30" s="7"/>
      <c r="C30" s="7"/>
      <c r="D30" s="7"/>
      <c r="E30" s="128"/>
      <c r="F30" s="7"/>
      <c r="G30" s="7"/>
      <c r="H30" s="7"/>
      <c r="I30" s="129"/>
      <c r="J30" s="198"/>
      <c r="K30" s="199"/>
      <c r="L30" s="199"/>
      <c r="M30" s="200"/>
      <c r="N30" s="201"/>
      <c r="O30" s="202"/>
    </row>
    <row r="31" ht="18" customHeight="1">
      <c r="A31" s="7"/>
      <c r="B31" s="7"/>
      <c r="C31" s="7"/>
      <c r="D31" s="7"/>
      <c r="E31" s="128"/>
      <c r="F31" s="7"/>
      <c r="G31" s="7"/>
      <c r="H31" s="7"/>
      <c r="I31" s="129"/>
      <c r="J31" s="129"/>
      <c r="K31" s="130"/>
      <c r="L31" s="130"/>
      <c r="M31" s="203"/>
      <c r="N31" s="204"/>
      <c r="O31" s="202"/>
    </row>
    <row r="32" ht="18" customHeight="1">
      <c r="A32" s="7"/>
      <c r="B32" s="7"/>
      <c r="C32" s="7"/>
      <c r="D32" s="7"/>
      <c r="E32" s="128"/>
      <c r="F32" s="7"/>
      <c r="G32" s="7"/>
      <c r="H32" s="7"/>
      <c r="I32" s="129"/>
      <c r="J32" s="129"/>
      <c r="K32" s="130"/>
      <c r="L32" s="130"/>
      <c r="M32" s="203"/>
      <c r="N32" s="204"/>
      <c r="O32" s="202"/>
    </row>
    <row r="33" ht="18" customHeight="1">
      <c r="A33" s="7"/>
      <c r="B33" s="7"/>
      <c r="C33" s="7"/>
      <c r="D33" s="7"/>
      <c r="E33" s="128"/>
      <c r="F33" s="7"/>
      <c r="G33" s="129"/>
      <c r="H33" s="129"/>
      <c r="I33" s="7"/>
      <c r="J33" s="7"/>
      <c r="K33" s="7"/>
      <c r="L33" s="7"/>
      <c r="M33" s="7"/>
      <c r="N33" s="151"/>
      <c r="O33" s="7"/>
    </row>
    <row r="34" ht="13" customHeight="1">
      <c r="A34" s="7"/>
      <c r="B34" s="13"/>
      <c r="C34" s="13"/>
      <c r="D34" s="13"/>
      <c r="E34" s="13"/>
      <c r="F34" s="13"/>
      <c r="G34" s="13"/>
      <c r="H34" s="7"/>
      <c r="I34" s="7"/>
      <c r="J34" s="13"/>
      <c r="K34" s="13"/>
      <c r="L34" s="13"/>
      <c r="M34" s="13"/>
      <c r="N34" s="13"/>
      <c r="O34" s="7"/>
    </row>
    <row r="35" ht="20.75" customHeight="1">
      <c r="A35" t="s" s="123">
        <v>40</v>
      </c>
      <c r="B35" s="124"/>
      <c r="C35" s="124"/>
      <c r="D35" s="124"/>
      <c r="E35" s="124"/>
      <c r="F35" s="124"/>
      <c r="G35" s="124"/>
      <c r="H35" s="18"/>
      <c r="I35" t="s" s="123">
        <v>41</v>
      </c>
      <c r="J35" s="205"/>
      <c r="K35" s="205"/>
      <c r="L35" s="205"/>
      <c r="M35" s="205"/>
      <c r="N35" s="205"/>
      <c r="O35" s="18"/>
    </row>
    <row r="36" ht="13" customHeight="1">
      <c r="A36" s="29"/>
      <c r="B36" s="29"/>
      <c r="C36" s="29"/>
      <c r="D36" s="29"/>
      <c r="E36" s="29"/>
      <c r="F36" s="29"/>
      <c r="G36" s="29"/>
      <c r="H36" s="7"/>
      <c r="I36" s="29"/>
      <c r="J36" s="29"/>
      <c r="K36" s="29"/>
      <c r="L36" s="29"/>
      <c r="M36" s="29"/>
      <c r="N36" s="29"/>
      <c r="O36" s="7"/>
    </row>
    <row r="37" ht="13" customHeight="1">
      <c r="A37" s="7"/>
      <c r="B37" s="7"/>
      <c r="C37" s="7"/>
      <c r="D37" s="7"/>
      <c r="E37" s="7"/>
      <c r="F37" s="7"/>
      <c r="G37" s="7"/>
      <c r="H37" s="7"/>
      <c r="I37" s="7"/>
      <c r="J37" s="7"/>
      <c r="K37" s="7"/>
      <c r="L37" s="7"/>
      <c r="M37" s="7"/>
      <c r="N37" s="7"/>
      <c r="O37" s="7"/>
    </row>
  </sheetData>
  <mergeCells count="13">
    <mergeCell ref="A24:H27"/>
    <mergeCell ref="B17:E17"/>
    <mergeCell ref="B18:E18"/>
    <mergeCell ref="B19:E19"/>
    <mergeCell ref="B20:E20"/>
    <mergeCell ref="B21:E21"/>
    <mergeCell ref="B22:F22"/>
    <mergeCell ref="B16:E16"/>
    <mergeCell ref="K3:O3"/>
    <mergeCell ref="C4:E4"/>
    <mergeCell ref="K4:O4"/>
    <mergeCell ref="A10:G12"/>
    <mergeCell ref="B15:E15"/>
  </mergeCells>
  <pageMargins left="0.787402" right="0.15748" top="0.984252" bottom="0.393701" header="0.683071" footer="0.19685"/>
  <pageSetup firstPageNumber="1" fitToHeight="1" fitToWidth="1" scale="87" useFirstPageNumber="0" orientation="portrait" pageOrder="downThenOver"/>
  <headerFooter>
    <oddHeader>&amp;R&amp;"Verdana,Bold"&amp;12&amp;K000000JUDGE C</oddHead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dimension ref="A1:P30"/>
  <sheetViews>
    <sheetView workbookViewId="0" showGridLines="0" defaultGridColor="1"/>
  </sheetViews>
  <sheetFormatPr defaultColWidth="7" defaultRowHeight="13" customHeight="1" outlineLevelRow="0" outlineLevelCol="0"/>
  <cols>
    <col min="1" max="1" width="5.67188" style="207" customWidth="1"/>
    <col min="2" max="2" width="2.17188" style="207" customWidth="1"/>
    <col min="3" max="6" width="9.35156" style="207" customWidth="1"/>
    <col min="7" max="7" width="10.3516" style="207" customWidth="1"/>
    <col min="8" max="8" width="9.35156" style="207" customWidth="1"/>
    <col min="9" max="9" width="1.35156" style="207" customWidth="1"/>
    <col min="10" max="10" width="10.8516" style="207" customWidth="1"/>
    <col min="11" max="11" width="10.5" style="207" customWidth="1"/>
    <col min="12" max="12" width="5.67188" style="207" customWidth="1"/>
    <col min="13" max="13" width="6.17188" style="207" customWidth="1"/>
    <col min="14" max="16" width="7" style="207" customWidth="1"/>
    <col min="17" max="16384" width="7" style="207"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1"/>
      <c r="M3" s="12"/>
      <c r="N3" s="13"/>
      <c r="O3" s="13"/>
      <c r="P3" s="7"/>
    </row>
    <row r="4" ht="24" customHeight="1">
      <c r="A4" t="s" s="14">
        <v>6</v>
      </c>
      <c r="B4" s="15"/>
      <c r="C4" s="16"/>
      <c r="D4" s="16"/>
      <c r="E4" s="16"/>
      <c r="F4" s="16"/>
      <c r="G4" s="17"/>
      <c r="H4" s="18"/>
      <c r="I4" s="19"/>
      <c r="J4" s="19"/>
      <c r="K4" t="s" s="20">
        <v>7</v>
      </c>
      <c r="L4" s="21"/>
      <c r="M4" s="21"/>
      <c r="N4" s="22"/>
      <c r="O4" s="22"/>
      <c r="P4" s="18"/>
    </row>
    <row r="5" ht="24" customHeight="1">
      <c r="A5" t="s" s="23">
        <v>8</v>
      </c>
      <c r="B5" s="24"/>
      <c r="C5" s="25"/>
      <c r="D5" s="25"/>
      <c r="E5" s="25"/>
      <c r="F5" s="25"/>
      <c r="G5" s="26"/>
      <c r="H5" s="18"/>
      <c r="I5" s="27"/>
      <c r="J5" s="27"/>
      <c r="K5" s="28"/>
      <c r="L5" s="28"/>
      <c r="M5" s="28"/>
      <c r="N5" s="29"/>
      <c r="O5" s="29"/>
      <c r="P5" s="7"/>
    </row>
    <row r="6" ht="8" customHeight="1">
      <c r="A6" s="30"/>
      <c r="B6" s="31"/>
      <c r="C6" s="31"/>
      <c r="D6" s="31"/>
      <c r="E6" s="31"/>
      <c r="F6" s="31"/>
      <c r="G6" s="31"/>
      <c r="H6" s="7"/>
      <c r="I6" s="32"/>
      <c r="J6" s="32"/>
      <c r="K6" s="32"/>
      <c r="L6" s="32"/>
      <c r="M6" s="32"/>
      <c r="N6" s="32"/>
      <c r="O6" s="32"/>
      <c r="P6" s="7"/>
    </row>
    <row r="7" ht="21.5" customHeight="1">
      <c r="A7" t="s" s="33">
        <v>9</v>
      </c>
      <c r="B7" s="34"/>
      <c r="C7" s="35"/>
      <c r="D7" s="35"/>
      <c r="E7" s="35"/>
      <c r="F7" s="35"/>
      <c r="G7" s="36"/>
      <c r="H7" s="37"/>
      <c r="I7" t="s" s="38">
        <v>10</v>
      </c>
      <c r="J7" s="39"/>
      <c r="K7" s="39"/>
      <c r="L7" s="39"/>
      <c r="M7" s="39"/>
      <c r="N7" t="s" s="40">
        <v>11</v>
      </c>
      <c r="O7" s="41"/>
      <c r="P7" s="42"/>
    </row>
    <row r="8" ht="22.25" customHeight="1">
      <c r="A8" t="s" s="43">
        <v>12</v>
      </c>
      <c r="B8" s="26"/>
      <c r="C8" s="44"/>
      <c r="D8" s="44"/>
      <c r="E8" s="44"/>
      <c r="F8" s="44"/>
      <c r="G8" s="45"/>
      <c r="H8" s="37"/>
      <c r="I8" t="s" s="46">
        <v>13</v>
      </c>
      <c r="J8" s="47"/>
      <c r="K8" s="47"/>
      <c r="L8" s="47"/>
      <c r="M8" s="47"/>
      <c r="N8" t="s" s="48">
        <v>11</v>
      </c>
      <c r="O8" s="49"/>
      <c r="P8" s="42"/>
    </row>
    <row r="9" ht="22.25" customHeight="1">
      <c r="A9" t="s" s="43">
        <v>14</v>
      </c>
      <c r="B9" s="26"/>
      <c r="C9" s="44"/>
      <c r="D9" s="44"/>
      <c r="E9" s="44"/>
      <c r="F9" t="s" s="50">
        <v>11</v>
      </c>
      <c r="G9" s="49"/>
      <c r="H9" s="37"/>
      <c r="I9" t="s" s="46">
        <v>15</v>
      </c>
      <c r="J9" s="47"/>
      <c r="K9" s="47"/>
      <c r="L9" s="47"/>
      <c r="M9" s="47"/>
      <c r="N9" t="s" s="48">
        <v>11</v>
      </c>
      <c r="O9" s="49"/>
      <c r="P9" s="42"/>
    </row>
    <row r="10" ht="22.25" customHeight="1">
      <c r="A10" t="s" s="51">
        <v>16</v>
      </c>
      <c r="B10" s="52"/>
      <c r="C10" s="53"/>
      <c r="D10" s="53"/>
      <c r="E10" s="53"/>
      <c r="F10" t="s" s="54">
        <v>11</v>
      </c>
      <c r="G10" s="55"/>
      <c r="H10" s="37"/>
      <c r="I10" t="s" s="46">
        <v>17</v>
      </c>
      <c r="J10" s="47"/>
      <c r="K10" s="47"/>
      <c r="L10" s="47"/>
      <c r="M10" s="47"/>
      <c r="N10" t="s" s="48">
        <v>11</v>
      </c>
      <c r="O10" s="49"/>
      <c r="P10" s="42"/>
    </row>
    <row r="11" ht="22.25" customHeight="1">
      <c r="A11" s="56"/>
      <c r="B11" s="56"/>
      <c r="C11" s="56"/>
      <c r="D11" s="56"/>
      <c r="E11" s="56"/>
      <c r="F11" s="56"/>
      <c r="G11" s="56"/>
      <c r="H11" s="57"/>
      <c r="I11" t="s" s="46">
        <v>18</v>
      </c>
      <c r="J11" s="47"/>
      <c r="K11" s="47"/>
      <c r="L11" s="47"/>
      <c r="M11" s="47"/>
      <c r="N11" t="s" s="48">
        <v>11</v>
      </c>
      <c r="O11" s="49"/>
      <c r="P11" s="42"/>
    </row>
    <row r="12" ht="22.25" customHeight="1">
      <c r="A12" s="58"/>
      <c r="B12" s="58"/>
      <c r="C12" s="58"/>
      <c r="D12" s="58"/>
      <c r="E12" s="58"/>
      <c r="F12" s="58"/>
      <c r="G12" s="58"/>
      <c r="H12" s="57"/>
      <c r="I12" t="s" s="46">
        <v>19</v>
      </c>
      <c r="J12" s="47"/>
      <c r="K12" s="47"/>
      <c r="L12" s="47"/>
      <c r="M12" s="47"/>
      <c r="N12" t="s" s="48">
        <v>11</v>
      </c>
      <c r="O12" s="49"/>
      <c r="P12" s="42"/>
    </row>
    <row r="13" ht="22.25" customHeight="1">
      <c r="A13" s="58"/>
      <c r="B13" s="58"/>
      <c r="C13" s="58"/>
      <c r="D13" s="58"/>
      <c r="E13" s="58"/>
      <c r="F13" s="58"/>
      <c r="G13" s="58"/>
      <c r="H13" s="57"/>
      <c r="I13" t="s" s="59">
        <v>20</v>
      </c>
      <c r="J13" s="60"/>
      <c r="K13" s="60"/>
      <c r="L13" s="60"/>
      <c r="M13" s="60"/>
      <c r="N13" t="s" s="61">
        <v>11</v>
      </c>
      <c r="O13" s="55"/>
      <c r="P13" s="42"/>
    </row>
    <row r="14" ht="17" customHeight="1">
      <c r="A14" s="7"/>
      <c r="B14" s="7"/>
      <c r="C14" s="7"/>
      <c r="D14" s="7"/>
      <c r="E14" s="7"/>
      <c r="F14" s="7"/>
      <c r="G14" s="7"/>
      <c r="H14" s="7"/>
      <c r="I14" s="62"/>
      <c r="J14" s="62"/>
      <c r="K14" s="63"/>
      <c r="L14" s="63"/>
      <c r="M14" s="63"/>
      <c r="N14" s="63"/>
      <c r="O14" s="63"/>
      <c r="P14" s="7"/>
    </row>
    <row r="15" ht="16" customHeight="1">
      <c r="A15" s="32"/>
      <c r="B15" s="32"/>
      <c r="C15" s="32"/>
      <c r="D15" s="32"/>
      <c r="E15" s="32"/>
      <c r="F15" s="32"/>
      <c r="G15" s="32"/>
      <c r="H15" s="32"/>
      <c r="I15" s="32"/>
      <c r="J15" s="64"/>
      <c r="K15" t="s" s="65">
        <v>21</v>
      </c>
      <c r="L15" s="66"/>
      <c r="M15" t="s" s="65">
        <v>22</v>
      </c>
      <c r="N15" s="67"/>
      <c r="O15" s="66"/>
      <c r="P15" s="68"/>
    </row>
    <row r="16" ht="219.5" customHeight="1">
      <c r="A16" t="s" s="69">
        <v>23</v>
      </c>
      <c r="B16" t="s" s="70">
        <v>24</v>
      </c>
      <c r="C16" s="71"/>
      <c r="D16" s="71"/>
      <c r="E16" s="71"/>
      <c r="F16" s="71"/>
      <c r="G16" s="71"/>
      <c r="H16" s="71"/>
      <c r="I16" s="72"/>
      <c r="J16" s="73"/>
      <c r="K16" s="74"/>
      <c r="L16" s="75"/>
      <c r="M16" t="s" s="76">
        <v>25</v>
      </c>
      <c r="N16" s="77">
        <f>SUM(C18+D18+E18+F18+G18+H18)/6</f>
        <v>0</v>
      </c>
      <c r="O16" s="78">
        <f>MAX(0,N16*0.6)</f>
        <v>0</v>
      </c>
      <c r="P16" s="42"/>
    </row>
    <row r="17" ht="22" customHeight="1">
      <c r="A17" s="79"/>
      <c r="B17" s="80"/>
      <c r="C17" t="s" s="81">
        <v>26</v>
      </c>
      <c r="D17" t="s" s="81">
        <v>27</v>
      </c>
      <c r="E17" t="s" s="81">
        <v>28</v>
      </c>
      <c r="F17" t="s" s="81">
        <v>29</v>
      </c>
      <c r="G17" t="s" s="81">
        <v>30</v>
      </c>
      <c r="H17" t="s" s="81">
        <v>31</v>
      </c>
      <c r="I17" s="82"/>
      <c r="J17" s="83"/>
      <c r="K17" s="84"/>
      <c r="L17" s="85"/>
      <c r="M17" s="86"/>
      <c r="N17" s="87"/>
      <c r="O17" s="88"/>
      <c r="P17" s="42"/>
    </row>
    <row r="18" ht="47.25" customHeight="1">
      <c r="A18" s="89"/>
      <c r="B18" s="90"/>
      <c r="C18" s="91"/>
      <c r="D18" s="91"/>
      <c r="E18" s="91"/>
      <c r="F18" s="91"/>
      <c r="G18" s="91"/>
      <c r="H18" s="91"/>
      <c r="I18" s="92"/>
      <c r="J18" s="93"/>
      <c r="K18" s="94"/>
      <c r="L18" s="95"/>
      <c r="M18" s="96"/>
      <c r="N18" s="97"/>
      <c r="O18" s="98"/>
      <c r="P18" s="42"/>
    </row>
    <row r="19" ht="126" customHeight="1">
      <c r="A19" t="s" s="69">
        <v>32</v>
      </c>
      <c r="B19" t="s" s="99">
        <v>33</v>
      </c>
      <c r="C19" s="71"/>
      <c r="D19" s="71"/>
      <c r="E19" s="71"/>
      <c r="F19" s="71"/>
      <c r="G19" s="71"/>
      <c r="H19" s="71"/>
      <c r="I19" s="71"/>
      <c r="J19" s="100"/>
      <c r="K19" s="101"/>
      <c r="L19" s="102"/>
      <c r="M19" t="s" s="103">
        <v>34</v>
      </c>
      <c r="N19" s="104"/>
      <c r="O19" s="78">
        <f>MAX(0,(N19-N20)*0.25)</f>
        <v>0</v>
      </c>
      <c r="P19" s="42"/>
    </row>
    <row r="20" ht="29.25" customHeight="1">
      <c r="A20" s="89"/>
      <c r="B20" t="s" s="105">
        <v>35</v>
      </c>
      <c r="C20" s="106"/>
      <c r="D20" s="107"/>
      <c r="E20" s="107"/>
      <c r="F20" s="107"/>
      <c r="G20" s="107"/>
      <c r="H20" s="107"/>
      <c r="I20" s="108"/>
      <c r="J20" s="31"/>
      <c r="K20" s="109"/>
      <c r="L20" s="110"/>
      <c r="M20" s="111"/>
      <c r="N20" s="112">
        <f>SUM(D20:H20)</f>
        <v>0</v>
      </c>
      <c r="O20" s="113"/>
      <c r="P20" s="42"/>
    </row>
    <row r="21" ht="129" customHeight="1">
      <c r="A21" t="s" s="69">
        <v>36</v>
      </c>
      <c r="B21" t="s" s="99">
        <v>37</v>
      </c>
      <c r="C21" s="71"/>
      <c r="D21" s="71"/>
      <c r="E21" s="71"/>
      <c r="F21" s="71"/>
      <c r="G21" s="71"/>
      <c r="H21" s="71"/>
      <c r="I21" s="71"/>
      <c r="J21" s="100"/>
      <c r="K21" s="114"/>
      <c r="L21" s="115"/>
      <c r="M21" t="s" s="103">
        <v>38</v>
      </c>
      <c r="N21" s="104"/>
      <c r="O21" s="78">
        <f>MAX(0,(N21-N22)*0.15)</f>
        <v>0</v>
      </c>
      <c r="P21" s="42"/>
    </row>
    <row r="22" ht="22.5" customHeight="1">
      <c r="A22" s="89"/>
      <c r="B22" t="s" s="105">
        <v>35</v>
      </c>
      <c r="C22" s="106"/>
      <c r="D22" s="107"/>
      <c r="E22" s="107"/>
      <c r="F22" s="107"/>
      <c r="G22" s="107"/>
      <c r="H22" s="107"/>
      <c r="I22" s="108"/>
      <c r="J22" s="31"/>
      <c r="K22" s="109"/>
      <c r="L22" s="110"/>
      <c r="M22" s="111"/>
      <c r="N22" s="112">
        <f>SUM(D22:H22)</f>
        <v>0</v>
      </c>
      <c r="O22" s="113"/>
      <c r="P22" s="42"/>
    </row>
    <row r="23" ht="17" customHeight="1">
      <c r="A23" s="116"/>
      <c r="B23" s="116"/>
      <c r="C23" s="116"/>
      <c r="D23" s="116"/>
      <c r="E23" s="116"/>
      <c r="F23" s="116"/>
      <c r="G23" s="116"/>
      <c r="H23" s="116"/>
      <c r="I23" s="116"/>
      <c r="J23" s="116"/>
      <c r="K23" s="117"/>
      <c r="L23" s="117"/>
      <c r="M23" s="118"/>
      <c r="N23" s="109"/>
      <c r="O23" s="109"/>
      <c r="P23" s="7"/>
    </row>
    <row r="24" ht="24" customHeight="1">
      <c r="A24" s="7"/>
      <c r="B24" s="7"/>
      <c r="C24" s="7"/>
      <c r="D24" s="7"/>
      <c r="E24" s="7"/>
      <c r="F24" s="7"/>
      <c r="G24" s="7"/>
      <c r="H24" s="7"/>
      <c r="I24" s="7"/>
      <c r="J24" s="57"/>
      <c r="K24" t="s" s="119">
        <v>39</v>
      </c>
      <c r="L24" s="120"/>
      <c r="M24" s="120"/>
      <c r="N24" s="121"/>
      <c r="O24" s="122">
        <f>SUM(O16:O21)</f>
        <v>0</v>
      </c>
      <c r="P24" s="42"/>
    </row>
    <row r="25" ht="18.75" customHeight="1">
      <c r="A25" s="7"/>
      <c r="B25" s="7"/>
      <c r="C25" s="7"/>
      <c r="D25" s="7"/>
      <c r="E25" s="7"/>
      <c r="F25" s="7"/>
      <c r="G25" s="7"/>
      <c r="H25" s="7"/>
      <c r="I25" s="7"/>
      <c r="J25" s="7"/>
      <c r="K25" s="62"/>
      <c r="L25" s="62"/>
      <c r="M25" s="62"/>
      <c r="N25" s="62"/>
      <c r="O25" s="62"/>
      <c r="P25" s="7"/>
    </row>
    <row r="26" ht="18" customHeight="1">
      <c r="A26" s="7"/>
      <c r="B26" s="13"/>
      <c r="C26" s="13"/>
      <c r="D26" s="13"/>
      <c r="E26" s="13"/>
      <c r="F26" s="13"/>
      <c r="G26" s="7"/>
      <c r="H26" s="7"/>
      <c r="I26" s="7"/>
      <c r="J26" s="7"/>
      <c r="K26" s="13"/>
      <c r="L26" s="13"/>
      <c r="M26" s="13"/>
      <c r="N26" s="13"/>
      <c r="O26" s="13"/>
      <c r="P26" s="13"/>
    </row>
    <row r="27" ht="21.5" customHeight="1">
      <c r="A27" t="s" s="123">
        <v>40</v>
      </c>
      <c r="B27" s="124"/>
      <c r="C27" s="124"/>
      <c r="D27" s="124"/>
      <c r="E27" s="124"/>
      <c r="F27" s="21"/>
      <c r="G27" s="18"/>
      <c r="H27" s="7"/>
      <c r="I27" s="7"/>
      <c r="J27" t="s" s="123">
        <v>41</v>
      </c>
      <c r="K27" s="125"/>
      <c r="L27" s="126"/>
      <c r="M27" s="125"/>
      <c r="N27" s="125"/>
      <c r="O27" s="126"/>
      <c r="P27" s="127"/>
    </row>
    <row r="28" ht="18" customHeight="1">
      <c r="A28" s="29"/>
      <c r="B28" s="29"/>
      <c r="C28" s="29"/>
      <c r="D28" s="29"/>
      <c r="E28" s="29"/>
      <c r="F28" s="29"/>
      <c r="G28" s="7"/>
      <c r="H28" s="7"/>
      <c r="I28" s="7"/>
      <c r="J28" s="29"/>
      <c r="K28" s="29"/>
      <c r="L28" s="29"/>
      <c r="M28" s="29"/>
      <c r="N28" s="29"/>
      <c r="O28" s="29"/>
      <c r="P28" s="29"/>
    </row>
    <row r="29" ht="13" customHeight="1">
      <c r="A29" s="7"/>
      <c r="B29" s="7"/>
      <c r="C29" s="7"/>
      <c r="D29" s="7"/>
      <c r="E29" s="7"/>
      <c r="F29" s="128"/>
      <c r="G29" s="7"/>
      <c r="H29" s="129"/>
      <c r="I29" s="129"/>
      <c r="J29" s="129"/>
      <c r="K29" s="130"/>
      <c r="L29" s="131"/>
      <c r="M29" s="132"/>
      <c r="N29" s="7"/>
      <c r="O29" s="7"/>
      <c r="P29" s="7"/>
    </row>
    <row r="30" ht="13" customHeight="1">
      <c r="A30" s="7"/>
      <c r="B30" s="7"/>
      <c r="C30" s="7"/>
      <c r="D30" s="7"/>
      <c r="E30" s="7"/>
      <c r="F30" s="128"/>
      <c r="G30" s="7"/>
      <c r="H30" s="129"/>
      <c r="I30" s="129"/>
      <c r="J30" s="129"/>
      <c r="K30" s="130"/>
      <c r="L30" s="131"/>
      <c r="M30" s="132"/>
      <c r="N30" s="7"/>
      <c r="O30" s="7"/>
      <c r="P30" s="7"/>
    </row>
  </sheetData>
  <mergeCells count="22">
    <mergeCell ref="K24:N24"/>
    <mergeCell ref="A19:A20"/>
    <mergeCell ref="B19:J19"/>
    <mergeCell ref="B20:C20"/>
    <mergeCell ref="A21:A22"/>
    <mergeCell ref="B21:J21"/>
    <mergeCell ref="K21:L21"/>
    <mergeCell ref="B22:C22"/>
    <mergeCell ref="K15:L15"/>
    <mergeCell ref="M15:O15"/>
    <mergeCell ref="A16:A18"/>
    <mergeCell ref="B16:J16"/>
    <mergeCell ref="K16:L18"/>
    <mergeCell ref="M16:M18"/>
    <mergeCell ref="N16:N18"/>
    <mergeCell ref="O16:O18"/>
    <mergeCell ref="A11:G13"/>
    <mergeCell ref="A3:I3"/>
    <mergeCell ref="C4:F4"/>
    <mergeCell ref="N4:O4"/>
    <mergeCell ref="C5:F5"/>
    <mergeCell ref="I5:M5"/>
  </mergeCells>
  <pageMargins left="0.625926" right="0.15748" top="0.484252" bottom="0.393701" header="0.433071" footer="0.19685"/>
  <pageSetup firstPageNumber="1" fitToHeight="1" fitToWidth="1" scale="70" useFirstPageNumber="0" orientation="portrait" pageOrder="downThenOver"/>
  <headerFooter>
    <oddHeader>&amp;R&amp;"Verdana,Bold"&amp;12&amp;K000000JUDGE A
</oddHead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dimension ref="A1:O40"/>
  <sheetViews>
    <sheetView workbookViewId="0" showGridLines="0" defaultGridColor="1"/>
  </sheetViews>
  <sheetFormatPr defaultColWidth="9.16667" defaultRowHeight="13" customHeight="1" outlineLevelRow="0" outlineLevelCol="0"/>
  <cols>
    <col min="1" max="1" width="5.67188" style="208" customWidth="1"/>
    <col min="2" max="3" width="9.17188" style="208" customWidth="1"/>
    <col min="4" max="4" width="2.67188" style="208" customWidth="1"/>
    <col min="5" max="6" width="7.35156" style="208" customWidth="1"/>
    <col min="7" max="7" width="8.35156" style="208" customWidth="1"/>
    <col min="8" max="8" width="7" style="208" customWidth="1"/>
    <col min="9" max="11" width="7.35156" style="208" customWidth="1"/>
    <col min="12" max="12" width="10.6719" style="208" customWidth="1"/>
    <col min="13" max="13" width="5.5" style="208" customWidth="1"/>
    <col min="14" max="15" width="9.17188" style="208" customWidth="1"/>
    <col min="16" max="16384" width="9.17188" style="208" customWidth="1"/>
  </cols>
  <sheetData>
    <row r="1" ht="35.25" customHeight="1">
      <c r="A1" s="7"/>
      <c r="B1" s="7"/>
      <c r="C1" s="7"/>
      <c r="D1" s="7"/>
      <c r="E1" s="7"/>
      <c r="F1" s="7"/>
      <c r="G1" s="7"/>
      <c r="H1" s="7"/>
      <c r="I1" s="7"/>
      <c r="J1" s="7"/>
      <c r="K1" s="7"/>
      <c r="L1" s="7"/>
      <c r="M1" s="7"/>
      <c r="N1" s="7"/>
      <c r="O1" s="7"/>
    </row>
    <row r="2" ht="24" customHeight="1">
      <c r="A2" s="8"/>
      <c r="B2" s="8"/>
      <c r="C2" s="9"/>
      <c r="D2" s="9"/>
      <c r="E2" s="9"/>
      <c r="F2" s="9"/>
      <c r="G2" s="9"/>
      <c r="H2" s="8"/>
      <c r="I2" s="8"/>
      <c r="J2" s="10"/>
      <c r="K2" s="10"/>
      <c r="L2" s="209"/>
      <c r="M2" s="7"/>
      <c r="N2" s="7"/>
      <c r="O2" s="7"/>
    </row>
    <row r="3" ht="24" customHeight="1">
      <c r="A3" t="s" s="14">
        <v>6</v>
      </c>
      <c r="B3" s="15"/>
      <c r="C3" s="16"/>
      <c r="D3" s="16"/>
      <c r="E3" s="16"/>
      <c r="F3" s="16"/>
      <c r="G3" s="17"/>
      <c r="H3" s="18"/>
      <c r="I3" t="s" s="139">
        <v>43</v>
      </c>
      <c r="J3" s="27"/>
      <c r="K3" s="27"/>
      <c r="L3" s="27"/>
      <c r="M3" s="27"/>
      <c r="N3" s="7"/>
      <c r="O3" s="7"/>
    </row>
    <row r="4" ht="24" customHeight="1">
      <c r="A4" t="s" s="23">
        <v>8</v>
      </c>
      <c r="B4" s="24"/>
      <c r="C4" s="25"/>
      <c r="D4" s="25"/>
      <c r="E4" s="25"/>
      <c r="F4" s="25"/>
      <c r="G4" s="26"/>
      <c r="H4" s="138"/>
      <c r="I4" s="27"/>
      <c r="J4" s="27"/>
      <c r="K4" s="27"/>
      <c r="L4" s="27"/>
      <c r="M4" s="27"/>
      <c r="N4" s="7"/>
      <c r="O4" s="7"/>
    </row>
    <row r="5" ht="8" customHeight="1">
      <c r="A5" s="210"/>
      <c r="B5" s="29"/>
      <c r="C5" s="211"/>
      <c r="D5" s="211"/>
      <c r="E5" s="211"/>
      <c r="F5" s="211"/>
      <c r="G5" s="212"/>
      <c r="H5" s="141"/>
      <c r="I5" s="213"/>
      <c r="J5" s="27"/>
      <c r="K5" s="27"/>
      <c r="L5" s="27"/>
      <c r="M5" s="27"/>
      <c r="N5" s="7"/>
      <c r="O5" s="7"/>
    </row>
    <row r="6" ht="17" customHeight="1">
      <c r="A6" s="214"/>
      <c r="B6" s="32"/>
      <c r="C6" s="32"/>
      <c r="D6" s="32"/>
      <c r="E6" s="32"/>
      <c r="F6" s="32"/>
      <c r="G6" s="215"/>
      <c r="H6" s="145"/>
      <c r="I6" t="s" s="216">
        <v>44</v>
      </c>
      <c r="J6" s="32"/>
      <c r="K6" s="32"/>
      <c r="L6" s="32"/>
      <c r="M6" s="32"/>
      <c r="N6" s="32"/>
      <c r="O6" s="7"/>
    </row>
    <row r="7" ht="21.5" customHeight="1">
      <c r="A7" t="s" s="217">
        <v>12</v>
      </c>
      <c r="B7" s="218"/>
      <c r="C7" s="35"/>
      <c r="D7" s="35"/>
      <c r="E7" s="35"/>
      <c r="F7" s="35"/>
      <c r="G7" s="219"/>
      <c r="H7" s="220"/>
      <c r="I7" t="s" s="221">
        <v>10</v>
      </c>
      <c r="J7" s="39"/>
      <c r="K7" s="39"/>
      <c r="L7" s="39"/>
      <c r="M7" t="s" s="40">
        <v>11</v>
      </c>
      <c r="N7" s="41"/>
      <c r="O7" s="42"/>
    </row>
    <row r="8" ht="21.5" customHeight="1">
      <c r="A8" t="s" s="222">
        <v>14</v>
      </c>
      <c r="B8" s="24"/>
      <c r="C8" s="44"/>
      <c r="D8" s="44"/>
      <c r="E8" s="44"/>
      <c r="F8" s="44"/>
      <c r="G8" t="s" s="50">
        <v>11</v>
      </c>
      <c r="H8" s="223"/>
      <c r="I8" t="s" s="224">
        <v>13</v>
      </c>
      <c r="J8" s="47"/>
      <c r="K8" s="47"/>
      <c r="L8" s="47"/>
      <c r="M8" t="s" s="48">
        <v>11</v>
      </c>
      <c r="N8" s="49"/>
      <c r="O8" s="42"/>
    </row>
    <row r="9" ht="21.5" customHeight="1">
      <c r="A9" t="s" s="222">
        <v>16</v>
      </c>
      <c r="B9" s="24"/>
      <c r="C9" s="44"/>
      <c r="D9" s="44"/>
      <c r="E9" s="44"/>
      <c r="F9" s="44"/>
      <c r="G9" t="s" s="50">
        <v>11</v>
      </c>
      <c r="H9" s="223"/>
      <c r="I9" t="s" s="224">
        <v>15</v>
      </c>
      <c r="J9" s="47"/>
      <c r="K9" s="47"/>
      <c r="L9" s="47"/>
      <c r="M9" t="s" s="48">
        <v>11</v>
      </c>
      <c r="N9" s="49"/>
      <c r="O9" s="42"/>
    </row>
    <row r="10" ht="21.5" customHeight="1">
      <c r="A10" s="225"/>
      <c r="B10" s="226"/>
      <c r="C10" s="226"/>
      <c r="D10" s="226"/>
      <c r="E10" s="226"/>
      <c r="F10" s="226"/>
      <c r="G10" s="226"/>
      <c r="H10" s="227"/>
      <c r="I10" t="s" s="224">
        <v>17</v>
      </c>
      <c r="J10" s="47"/>
      <c r="K10" s="47"/>
      <c r="L10" s="47"/>
      <c r="M10" t="s" s="48">
        <v>11</v>
      </c>
      <c r="N10" s="49"/>
      <c r="O10" s="42"/>
    </row>
    <row r="11" ht="21.5" customHeight="1">
      <c r="A11" s="228"/>
      <c r="B11" s="229"/>
      <c r="C11" s="229"/>
      <c r="D11" s="229"/>
      <c r="E11" s="229"/>
      <c r="F11" s="229"/>
      <c r="G11" s="229"/>
      <c r="H11" s="230"/>
      <c r="I11" t="s" s="224">
        <v>18</v>
      </c>
      <c r="J11" s="47"/>
      <c r="K11" s="47"/>
      <c r="L11" s="47"/>
      <c r="M11" t="s" s="48">
        <v>11</v>
      </c>
      <c r="N11" s="49"/>
      <c r="O11" s="42"/>
    </row>
    <row r="12" ht="21.5" customHeight="1">
      <c r="A12" s="231"/>
      <c r="B12" s="232"/>
      <c r="C12" s="232"/>
      <c r="D12" s="232"/>
      <c r="E12" s="232"/>
      <c r="F12" s="232"/>
      <c r="G12" s="232"/>
      <c r="H12" s="233"/>
      <c r="I12" t="s" s="234">
        <v>19</v>
      </c>
      <c r="J12" s="60"/>
      <c r="K12" s="60"/>
      <c r="L12" s="60"/>
      <c r="M12" t="s" s="61">
        <v>11</v>
      </c>
      <c r="N12" s="55"/>
      <c r="O12" s="42"/>
    </row>
    <row r="13" ht="24.75" customHeight="1">
      <c r="A13" s="63"/>
      <c r="B13" s="63"/>
      <c r="C13" s="63"/>
      <c r="D13" s="63"/>
      <c r="E13" s="63"/>
      <c r="F13" s="63"/>
      <c r="G13" s="63"/>
      <c r="H13" s="63"/>
      <c r="I13" s="63"/>
      <c r="J13" s="63"/>
      <c r="K13" s="63"/>
      <c r="L13" s="63"/>
      <c r="M13" s="63"/>
      <c r="N13" s="63"/>
      <c r="O13" s="7"/>
    </row>
    <row r="14" ht="17" customHeight="1">
      <c r="A14" t="s" s="235">
        <v>61</v>
      </c>
      <c r="B14" s="236"/>
      <c r="C14" s="236"/>
      <c r="D14" s="236"/>
      <c r="E14" s="236"/>
      <c r="F14" s="236"/>
      <c r="G14" s="236"/>
      <c r="H14" s="236"/>
      <c r="I14" s="236"/>
      <c r="J14" s="236"/>
      <c r="K14" s="236"/>
      <c r="L14" s="236"/>
      <c r="M14" s="236"/>
      <c r="N14" s="237"/>
      <c r="O14" s="68"/>
    </row>
    <row r="15" ht="18" customHeight="1">
      <c r="A15" s="238"/>
      <c r="B15" s="239"/>
      <c r="C15" s="239"/>
      <c r="D15" s="239"/>
      <c r="E15" s="239"/>
      <c r="F15" s="239"/>
      <c r="G15" s="239"/>
      <c r="H15" s="239"/>
      <c r="I15" s="239"/>
      <c r="J15" s="239"/>
      <c r="K15" s="239"/>
      <c r="L15" s="239"/>
      <c r="M15" s="239"/>
      <c r="N15" s="240"/>
      <c r="O15" s="68"/>
    </row>
    <row r="16" ht="185.25" customHeight="1">
      <c r="A16" s="241"/>
      <c r="B16" s="242"/>
      <c r="C16" s="242"/>
      <c r="D16" s="242"/>
      <c r="E16" s="242"/>
      <c r="F16" s="242"/>
      <c r="G16" s="242"/>
      <c r="H16" s="242"/>
      <c r="I16" s="242"/>
      <c r="J16" s="242"/>
      <c r="K16" s="239"/>
      <c r="L16" s="239"/>
      <c r="M16" s="239"/>
      <c r="N16" s="240"/>
      <c r="O16" s="68"/>
    </row>
    <row r="17" ht="18" customHeight="1">
      <c r="A17" t="s" s="243">
        <v>62</v>
      </c>
      <c r="B17" s="167"/>
      <c r="C17" s="167"/>
      <c r="D17" s="244"/>
      <c r="E17" s="245"/>
      <c r="F17" s="245"/>
      <c r="G17" s="245"/>
      <c r="H17" s="245"/>
      <c r="I17" s="245"/>
      <c r="J17" s="245"/>
      <c r="K17" s="246"/>
      <c r="L17" s="247"/>
      <c r="M17" s="247"/>
      <c r="N17" s="248"/>
      <c r="O17" s="68"/>
    </row>
    <row r="18" ht="8" customHeight="1">
      <c r="A18" s="168"/>
      <c r="B18" s="29"/>
      <c r="C18" s="29"/>
      <c r="D18" s="29"/>
      <c r="E18" s="29"/>
      <c r="F18" s="29"/>
      <c r="G18" s="29"/>
      <c r="H18" s="29"/>
      <c r="I18" s="29"/>
      <c r="J18" s="29"/>
      <c r="K18" s="249"/>
      <c r="L18" s="250"/>
      <c r="M18" s="251"/>
      <c r="N18" s="29"/>
      <c r="O18" s="7"/>
    </row>
    <row r="19" ht="17" customHeight="1">
      <c r="A19" t="s" s="252">
        <v>63</v>
      </c>
      <c r="B19" s="7"/>
      <c r="C19" s="7"/>
      <c r="D19" s="7"/>
      <c r="E19" s="7"/>
      <c r="F19" s="7"/>
      <c r="G19" s="7"/>
      <c r="H19" s="7"/>
      <c r="I19" s="7"/>
      <c r="J19" s="7"/>
      <c r="K19" s="150"/>
      <c r="L19" s="151"/>
      <c r="M19" s="7"/>
      <c r="N19" s="7"/>
      <c r="O19" s="7"/>
    </row>
    <row r="20" ht="15" customHeight="1">
      <c r="A20" s="7"/>
      <c r="B20" s="150"/>
      <c r="C20" s="150"/>
      <c r="D20" s="150"/>
      <c r="E20" s="150"/>
      <c r="F20" s="150"/>
      <c r="G20" s="156"/>
      <c r="H20" t="s" s="253">
        <v>64</v>
      </c>
      <c r="I20" s="10"/>
      <c r="J20" s="156"/>
      <c r="K20" t="s" s="155">
        <v>65</v>
      </c>
      <c r="L20" s="68"/>
      <c r="M20" s="7"/>
      <c r="N20" s="7"/>
      <c r="O20" s="7"/>
    </row>
    <row r="21" ht="24.5" customHeight="1">
      <c r="A21" s="156"/>
      <c r="B21" t="s" s="254">
        <v>66</v>
      </c>
      <c r="C21" s="255"/>
      <c r="D21" s="256"/>
      <c r="E21" s="257"/>
      <c r="F21" s="258">
        <v>0.5</v>
      </c>
      <c r="G21" s="259"/>
      <c r="H21" s="260"/>
      <c r="I21" s="68"/>
      <c r="J21" s="156"/>
      <c r="K21" s="258">
        <f>F21*H21</f>
        <v>0</v>
      </c>
      <c r="L21" s="68"/>
      <c r="M21" s="7"/>
      <c r="N21" s="7"/>
      <c r="O21" s="7"/>
    </row>
    <row r="22" ht="24.5" customHeight="1">
      <c r="A22" s="156"/>
      <c r="B22" t="s" s="254">
        <v>67</v>
      </c>
      <c r="C22" s="255"/>
      <c r="D22" s="256"/>
      <c r="E22" s="257"/>
      <c r="F22" s="258">
        <v>0.3</v>
      </c>
      <c r="G22" s="259"/>
      <c r="H22" s="260"/>
      <c r="I22" s="68"/>
      <c r="J22" s="156"/>
      <c r="K22" s="258">
        <f>F22*H22</f>
        <v>0</v>
      </c>
      <c r="L22" s="68"/>
      <c r="M22" s="7"/>
      <c r="N22" s="7"/>
      <c r="O22" s="7"/>
    </row>
    <row r="23" ht="23.75" customHeight="1">
      <c r="A23" s="156"/>
      <c r="B23" t="s" s="254">
        <v>68</v>
      </c>
      <c r="C23" s="255"/>
      <c r="D23" s="256"/>
      <c r="E23" s="257"/>
      <c r="F23" s="258">
        <v>0.1</v>
      </c>
      <c r="G23" s="259"/>
      <c r="H23" s="260"/>
      <c r="I23" s="68"/>
      <c r="J23" s="156"/>
      <c r="K23" s="258">
        <f>F23*H23</f>
        <v>0</v>
      </c>
      <c r="L23" s="68"/>
      <c r="M23" s="7"/>
      <c r="N23" s="7"/>
      <c r="O23" s="7"/>
    </row>
    <row r="24" ht="18.5" customHeight="1">
      <c r="A24" s="156"/>
      <c r="B24" t="s" s="261">
        <v>69</v>
      </c>
      <c r="C24" s="167"/>
      <c r="D24" s="244"/>
      <c r="E24" s="262">
        <f>SUM(E21:E23)</f>
        <v>0</v>
      </c>
      <c r="F24" s="263"/>
      <c r="G24" s="32"/>
      <c r="H24" s="31"/>
      <c r="I24" s="32"/>
      <c r="J24" s="32"/>
      <c r="K24" s="31"/>
      <c r="L24" s="7"/>
      <c r="M24" s="7"/>
      <c r="N24" s="7"/>
      <c r="O24" s="7"/>
    </row>
    <row r="25" ht="24" customHeight="1">
      <c r="A25" s="7"/>
      <c r="B25" s="29"/>
      <c r="C25" s="29"/>
      <c r="D25" s="29"/>
      <c r="E25" s="29"/>
      <c r="F25" s="57"/>
      <c r="G25" t="s" s="264">
        <v>70</v>
      </c>
      <c r="H25" s="109"/>
      <c r="I25" s="109"/>
      <c r="J25" s="265"/>
      <c r="K25" s="112">
        <f>IF(SUM(K21:K23)&gt;10,10,SUM(K21:K23))</f>
        <v>0</v>
      </c>
      <c r="L25" s="266">
        <v>0.3</v>
      </c>
      <c r="M25" s="7"/>
      <c r="N25" s="7"/>
      <c r="O25" s="7"/>
    </row>
    <row r="26" ht="8" customHeight="1">
      <c r="A26" s="7"/>
      <c r="B26" s="7"/>
      <c r="C26" s="7"/>
      <c r="D26" s="7"/>
      <c r="E26" s="7"/>
      <c r="F26" s="7"/>
      <c r="G26" s="267"/>
      <c r="H26" s="62"/>
      <c r="I26" s="62"/>
      <c r="J26" s="268"/>
      <c r="K26" s="269"/>
      <c r="L26" s="270"/>
      <c r="M26" s="7"/>
      <c r="N26" s="7"/>
      <c r="O26" s="7"/>
    </row>
    <row r="27" ht="23.25" customHeight="1">
      <c r="A27" t="s" s="271">
        <v>71</v>
      </c>
      <c r="B27" s="7"/>
      <c r="C27" s="7"/>
      <c r="D27" s="7"/>
      <c r="E27" s="13"/>
      <c r="F27" s="7"/>
      <c r="G27" s="7"/>
      <c r="H27" s="13"/>
      <c r="I27" s="7"/>
      <c r="J27" s="7"/>
      <c r="K27" s="7"/>
      <c r="L27" s="7"/>
      <c r="M27" s="7"/>
      <c r="N27" s="7"/>
      <c r="O27" s="7"/>
    </row>
    <row r="28" ht="13.5" customHeight="1">
      <c r="A28" s="7"/>
      <c r="B28" t="s" s="272">
        <v>72</v>
      </c>
      <c r="C28" s="150"/>
      <c r="D28" s="15"/>
      <c r="E28" s="273"/>
      <c r="F28" s="274"/>
      <c r="G28" s="15"/>
      <c r="H28" s="275"/>
      <c r="I28" s="276"/>
      <c r="J28" s="277"/>
      <c r="K28" s="278"/>
      <c r="L28" s="7"/>
      <c r="M28" s="7"/>
      <c r="N28" s="7"/>
      <c r="O28" s="7"/>
    </row>
    <row r="29" ht="18.5" customHeight="1">
      <c r="A29" s="156"/>
      <c r="B29" t="s" s="243">
        <v>73</v>
      </c>
      <c r="C29" s="279"/>
      <c r="D29" s="256"/>
      <c r="E29" s="257"/>
      <c r="F29" t="s" s="243">
        <v>74</v>
      </c>
      <c r="G29" s="256"/>
      <c r="H29" s="280">
        <f>E24</f>
        <v>0</v>
      </c>
      <c r="I29" s="258">
        <f>_xlfn.IFERROR(IF(ROUND(E29/H29,3)&gt;10,10,ROUND(E29/H29,3)),10)</f>
        <v>10</v>
      </c>
      <c r="J29" s="281"/>
      <c r="K29" s="258">
        <f>10-I29</f>
        <v>0</v>
      </c>
      <c r="L29" s="68"/>
      <c r="M29" s="7"/>
      <c r="N29" s="7"/>
      <c r="O29" s="7"/>
    </row>
    <row r="30" ht="8.25" customHeight="1">
      <c r="A30" s="7"/>
      <c r="B30" s="29"/>
      <c r="C30" s="29"/>
      <c r="D30" s="282"/>
      <c r="E30" s="283"/>
      <c r="F30" s="284"/>
      <c r="G30" s="24"/>
      <c r="H30" s="285"/>
      <c r="I30" s="286"/>
      <c r="J30" s="287"/>
      <c r="K30" s="288"/>
      <c r="L30" s="7"/>
      <c r="M30" s="7"/>
      <c r="N30" s="7"/>
      <c r="O30" s="7"/>
    </row>
    <row r="31" ht="15" customHeight="1">
      <c r="A31" s="7"/>
      <c r="B31" s="7"/>
      <c r="C31" s="7"/>
      <c r="D31" s="156"/>
      <c r="E31" t="s" s="289">
        <v>62</v>
      </c>
      <c r="F31" s="167"/>
      <c r="G31" s="290"/>
      <c r="H31" s="290"/>
      <c r="I31" s="290"/>
      <c r="J31" s="291"/>
      <c r="K31" s="258">
        <f>E17+F17+G17+H17+I17+J17</f>
        <v>0</v>
      </c>
      <c r="L31" s="68"/>
      <c r="M31" s="7"/>
      <c r="N31" s="7"/>
      <c r="O31" s="7"/>
    </row>
    <row r="32" ht="8" customHeight="1">
      <c r="A32" s="7"/>
      <c r="B32" s="7"/>
      <c r="C32" s="7"/>
      <c r="D32" s="178"/>
      <c r="E32" s="292"/>
      <c r="F32" s="251"/>
      <c r="G32" s="144"/>
      <c r="H32" s="293"/>
      <c r="I32" s="294"/>
      <c r="J32" s="31"/>
      <c r="K32" s="31"/>
      <c r="L32" s="295"/>
      <c r="M32" s="7"/>
      <c r="N32" s="7"/>
      <c r="O32" s="7"/>
    </row>
    <row r="33" ht="20.25" customHeight="1">
      <c r="A33" s="7"/>
      <c r="B33" s="7"/>
      <c r="C33" s="7"/>
      <c r="D33" s="7"/>
      <c r="E33" s="151"/>
      <c r="F33" s="57"/>
      <c r="G33" t="s" s="296">
        <v>75</v>
      </c>
      <c r="H33" s="297"/>
      <c r="I33" s="297"/>
      <c r="J33" s="298"/>
      <c r="K33" s="112">
        <f>K29-K31</f>
        <v>0</v>
      </c>
      <c r="L33" s="266">
        <v>0.7</v>
      </c>
      <c r="M33" s="7"/>
      <c r="N33" s="7"/>
      <c r="O33" s="299"/>
    </row>
    <row r="34" ht="11.25" customHeight="1">
      <c r="A34" s="7"/>
      <c r="B34" s="7"/>
      <c r="C34" s="7"/>
      <c r="D34" s="7"/>
      <c r="E34" s="7"/>
      <c r="F34" s="7"/>
      <c r="G34" s="62"/>
      <c r="H34" s="109"/>
      <c r="I34" s="109"/>
      <c r="J34" s="109"/>
      <c r="K34" s="109"/>
      <c r="L34" s="32"/>
      <c r="M34" s="7"/>
      <c r="N34" s="7"/>
      <c r="O34" s="7"/>
    </row>
    <row r="35" ht="24" customHeight="1">
      <c r="A35" s="7"/>
      <c r="B35" s="7"/>
      <c r="C35" s="7"/>
      <c r="D35" s="7"/>
      <c r="E35" s="7"/>
      <c r="F35" s="7"/>
      <c r="G35" s="57"/>
      <c r="H35" t="s" s="193">
        <v>76</v>
      </c>
      <c r="I35" s="194"/>
      <c r="J35" s="194"/>
      <c r="K35" s="195"/>
      <c r="L35" s="300">
        <f>ROUND(K25*0.3,3)+ROUND(K33*0.7,3)</f>
        <v>0</v>
      </c>
      <c r="M35" s="301"/>
      <c r="N35" s="7"/>
      <c r="O35" s="7"/>
    </row>
    <row r="36" ht="8.25" customHeight="1">
      <c r="A36" s="7"/>
      <c r="B36" s="7"/>
      <c r="C36" s="7"/>
      <c r="D36" s="7"/>
      <c r="E36" s="7"/>
      <c r="F36" s="7"/>
      <c r="G36" s="7"/>
      <c r="H36" s="62"/>
      <c r="I36" s="302"/>
      <c r="J36" s="302"/>
      <c r="K36" s="302"/>
      <c r="L36" s="303"/>
      <c r="M36" s="304"/>
      <c r="N36" s="7"/>
      <c r="O36" s="7"/>
    </row>
    <row r="37" ht="13" customHeight="1">
      <c r="A37" s="7"/>
      <c r="B37" s="7"/>
      <c r="C37" s="7"/>
      <c r="D37" s="7"/>
      <c r="E37" s="7"/>
      <c r="F37" s="128"/>
      <c r="G37" s="7"/>
      <c r="H37" s="129"/>
      <c r="I37" s="129"/>
      <c r="J37" s="130"/>
      <c r="K37" s="203"/>
      <c r="L37" s="204"/>
      <c r="M37" s="18"/>
      <c r="N37" s="7"/>
      <c r="O37" s="7"/>
    </row>
    <row r="38" ht="13" customHeight="1">
      <c r="A38" s="7"/>
      <c r="B38" s="7"/>
      <c r="C38" s="7"/>
      <c r="D38" s="7"/>
      <c r="E38" s="7"/>
      <c r="F38" s="128"/>
      <c r="G38" s="7"/>
      <c r="H38" s="129"/>
      <c r="I38" s="129"/>
      <c r="J38" s="130"/>
      <c r="K38" s="203"/>
      <c r="L38" s="204"/>
      <c r="M38" s="18"/>
      <c r="N38" s="7"/>
      <c r="O38" s="7"/>
    </row>
    <row r="39" ht="13" customHeight="1">
      <c r="A39" s="7"/>
      <c r="B39" s="13"/>
      <c r="C39" s="13"/>
      <c r="D39" s="13"/>
      <c r="E39" s="13"/>
      <c r="F39" s="13"/>
      <c r="G39" s="7"/>
      <c r="H39" s="7"/>
      <c r="I39" s="13"/>
      <c r="J39" s="13"/>
      <c r="K39" s="13"/>
      <c r="L39" s="184"/>
      <c r="M39" s="13"/>
      <c r="N39" s="7"/>
      <c r="O39" s="7"/>
    </row>
    <row r="40" ht="23.75" customHeight="1">
      <c r="A40" t="s" s="123">
        <v>40</v>
      </c>
      <c r="B40" s="124"/>
      <c r="C40" s="124"/>
      <c r="D40" s="124"/>
      <c r="E40" s="124"/>
      <c r="F40" s="124"/>
      <c r="G40" s="18"/>
      <c r="H40" t="s" s="305">
        <v>41</v>
      </c>
      <c r="I40" s="125"/>
      <c r="J40" s="125"/>
      <c r="K40" s="125"/>
      <c r="L40" s="125"/>
      <c r="M40" s="205"/>
      <c r="N40" s="18"/>
      <c r="O40" s="7"/>
    </row>
  </sheetData>
  <mergeCells count="11">
    <mergeCell ref="A14:N16"/>
    <mergeCell ref="K17:N17"/>
    <mergeCell ref="G31:J31"/>
    <mergeCell ref="G33:J33"/>
    <mergeCell ref="H35:K35"/>
    <mergeCell ref="A10:H12"/>
    <mergeCell ref="C3:F3"/>
    <mergeCell ref="I3:M3"/>
    <mergeCell ref="I4:M4"/>
    <mergeCell ref="C5:F5"/>
    <mergeCell ref="I5:M5"/>
  </mergeCells>
  <pageMargins left="0.787402" right="0.15748" top="0.984252" bottom="0.393701" header="0.683071" footer="0.19685"/>
  <pageSetup firstPageNumber="1" fitToHeight="1" fitToWidth="1" scale="79" useFirstPageNumber="0" orientation="portrait" pageOrder="downThenOver"/>
  <headerFooter>
    <oddHeader>&amp;R&amp;"Verdana,Bold"&amp;12&amp;K000000JUDGE B</oddHead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dimension ref="A1:O31"/>
  <sheetViews>
    <sheetView workbookViewId="0" showGridLines="0" defaultGridColor="1"/>
  </sheetViews>
  <sheetFormatPr defaultColWidth="9.16667" defaultRowHeight="13" customHeight="1" outlineLevelRow="0" outlineLevelCol="0"/>
  <cols>
    <col min="1" max="1" width="5.67188" style="306" customWidth="1"/>
    <col min="2" max="3" width="9.17188" style="306" customWidth="1"/>
    <col min="4" max="4" width="2.67188" style="306" customWidth="1"/>
    <col min="5" max="5" width="7.35156" style="306" customWidth="1"/>
    <col min="6" max="6" width="7" style="306" customWidth="1"/>
    <col min="7" max="7" width="8.67188" style="306" customWidth="1"/>
    <col min="8" max="8" width="12.3516" style="306" customWidth="1"/>
    <col min="9" max="10" width="7.35156" style="306" customWidth="1"/>
    <col min="11" max="11" width="10.6719" style="306" customWidth="1"/>
    <col min="12" max="15" width="9.17188" style="306" customWidth="1"/>
    <col min="16" max="16384" width="9.17188" style="306" customWidth="1"/>
  </cols>
  <sheetData>
    <row r="1" ht="24" customHeight="1">
      <c r="A1" s="7"/>
      <c r="B1" s="7"/>
      <c r="C1" s="7"/>
      <c r="D1" s="7"/>
      <c r="E1" s="7"/>
      <c r="F1" s="7"/>
      <c r="G1" s="7"/>
      <c r="H1" s="7"/>
      <c r="I1" s="7"/>
      <c r="J1" s="7"/>
      <c r="K1" s="7"/>
      <c r="L1" s="7"/>
      <c r="M1" s="7"/>
      <c r="N1" s="7"/>
      <c r="O1" s="7"/>
    </row>
    <row r="2" ht="21.75" customHeight="1">
      <c r="A2" s="19"/>
      <c r="B2" s="7"/>
      <c r="C2" s="13"/>
      <c r="D2" s="13"/>
      <c r="E2" s="13"/>
      <c r="F2" s="13"/>
      <c r="G2" s="7"/>
      <c r="H2" s="7"/>
      <c r="I2" s="27"/>
      <c r="J2" s="307"/>
      <c r="K2" s="307"/>
      <c r="L2" s="13"/>
      <c r="M2" s="7"/>
      <c r="N2" s="7"/>
      <c r="O2" s="7"/>
    </row>
    <row r="3" ht="24" customHeight="1">
      <c r="A3" t="s" s="14">
        <v>6</v>
      </c>
      <c r="B3" s="15"/>
      <c r="C3" s="16"/>
      <c r="D3" s="16"/>
      <c r="E3" s="16"/>
      <c r="F3" s="17"/>
      <c r="G3" s="18"/>
      <c r="H3" s="7"/>
      <c r="I3" t="s" s="20">
        <v>7</v>
      </c>
      <c r="J3" s="21"/>
      <c r="K3" s="22"/>
      <c r="L3" s="22"/>
      <c r="M3" s="18"/>
      <c r="N3" s="7"/>
      <c r="O3" s="7"/>
    </row>
    <row r="4" ht="24" customHeight="1">
      <c r="A4" t="s" s="23">
        <v>8</v>
      </c>
      <c r="B4" s="24"/>
      <c r="C4" s="25"/>
      <c r="D4" s="25"/>
      <c r="E4" s="25"/>
      <c r="F4" s="26"/>
      <c r="G4" s="18"/>
      <c r="H4" s="7"/>
      <c r="I4" s="28"/>
      <c r="J4" s="28"/>
      <c r="K4" s="28"/>
      <c r="L4" s="28"/>
      <c r="M4" s="7"/>
      <c r="N4" s="7"/>
      <c r="O4" s="7"/>
    </row>
    <row r="5" ht="8" customHeight="1">
      <c r="A5" s="30"/>
      <c r="B5" s="31"/>
      <c r="C5" s="31"/>
      <c r="D5" s="31"/>
      <c r="E5" s="31"/>
      <c r="F5" s="31"/>
      <c r="G5" s="7"/>
      <c r="H5" s="32"/>
      <c r="I5" s="32"/>
      <c r="J5" s="32"/>
      <c r="K5" s="32"/>
      <c r="L5" s="32"/>
      <c r="M5" s="7"/>
      <c r="N5" s="7"/>
      <c r="O5" s="7"/>
    </row>
    <row r="6" ht="23" customHeight="1">
      <c r="A6" t="s" s="33">
        <v>9</v>
      </c>
      <c r="B6" s="34"/>
      <c r="C6" s="35"/>
      <c r="D6" s="35"/>
      <c r="E6" s="35"/>
      <c r="F6" s="36"/>
      <c r="G6" s="37"/>
      <c r="H6" t="s" s="38">
        <v>10</v>
      </c>
      <c r="I6" s="39"/>
      <c r="J6" s="39"/>
      <c r="K6" t="s" s="40">
        <v>11</v>
      </c>
      <c r="L6" s="41"/>
      <c r="M6" s="42"/>
      <c r="N6" s="7"/>
      <c r="O6" s="7"/>
    </row>
    <row r="7" ht="23" customHeight="1">
      <c r="A7" t="s" s="43">
        <v>12</v>
      </c>
      <c r="B7" s="26"/>
      <c r="C7" s="44"/>
      <c r="D7" s="44"/>
      <c r="E7" s="44"/>
      <c r="F7" s="45"/>
      <c r="G7" s="37"/>
      <c r="H7" t="s" s="46">
        <v>13</v>
      </c>
      <c r="I7" s="47"/>
      <c r="J7" s="47"/>
      <c r="K7" t="s" s="48">
        <v>11</v>
      </c>
      <c r="L7" s="49"/>
      <c r="M7" s="42"/>
      <c r="N7" s="7"/>
      <c r="O7" s="7"/>
    </row>
    <row r="8" ht="23" customHeight="1">
      <c r="A8" t="s" s="43">
        <v>14</v>
      </c>
      <c r="B8" s="26"/>
      <c r="C8" s="44"/>
      <c r="D8" s="44"/>
      <c r="E8" t="s" s="50">
        <v>11</v>
      </c>
      <c r="F8" s="49"/>
      <c r="G8" s="37"/>
      <c r="H8" t="s" s="46">
        <v>15</v>
      </c>
      <c r="I8" s="47"/>
      <c r="J8" s="47"/>
      <c r="K8" t="s" s="48">
        <v>11</v>
      </c>
      <c r="L8" s="49"/>
      <c r="M8" s="42"/>
      <c r="N8" s="7"/>
      <c r="O8" s="7"/>
    </row>
    <row r="9" ht="23" customHeight="1">
      <c r="A9" t="s" s="51">
        <v>16</v>
      </c>
      <c r="B9" s="52"/>
      <c r="C9" s="53"/>
      <c r="D9" s="53"/>
      <c r="E9" t="s" s="54">
        <v>11</v>
      </c>
      <c r="F9" s="55"/>
      <c r="G9" s="37"/>
      <c r="H9" t="s" s="46">
        <v>17</v>
      </c>
      <c r="I9" s="47"/>
      <c r="J9" s="47"/>
      <c r="K9" t="s" s="48">
        <v>11</v>
      </c>
      <c r="L9" s="49"/>
      <c r="M9" s="42"/>
      <c r="N9" s="7"/>
      <c r="O9" s="7"/>
    </row>
    <row r="10" ht="23" customHeight="1">
      <c r="A10" s="56"/>
      <c r="B10" s="56"/>
      <c r="C10" s="56"/>
      <c r="D10" s="56"/>
      <c r="E10" s="56"/>
      <c r="F10" s="56"/>
      <c r="G10" s="57"/>
      <c r="H10" t="s" s="46">
        <v>18</v>
      </c>
      <c r="I10" s="47"/>
      <c r="J10" s="47"/>
      <c r="K10" t="s" s="48">
        <v>11</v>
      </c>
      <c r="L10" s="49"/>
      <c r="M10" s="42"/>
      <c r="N10" s="7"/>
      <c r="O10" s="7"/>
    </row>
    <row r="11" ht="23" customHeight="1">
      <c r="A11" s="58"/>
      <c r="B11" s="58"/>
      <c r="C11" s="58"/>
      <c r="D11" s="58"/>
      <c r="E11" s="58"/>
      <c r="F11" s="58"/>
      <c r="G11" s="57"/>
      <c r="H11" t="s" s="46">
        <v>19</v>
      </c>
      <c r="I11" s="47"/>
      <c r="J11" s="47"/>
      <c r="K11" t="s" s="48">
        <v>11</v>
      </c>
      <c r="L11" s="49"/>
      <c r="M11" s="42"/>
      <c r="N11" s="7"/>
      <c r="O11" s="7"/>
    </row>
    <row r="12" ht="23" customHeight="1">
      <c r="A12" s="58"/>
      <c r="B12" s="58"/>
      <c r="C12" s="58"/>
      <c r="D12" s="58"/>
      <c r="E12" s="58"/>
      <c r="F12" s="147"/>
      <c r="G12" s="308"/>
      <c r="H12" t="s" s="59">
        <v>20</v>
      </c>
      <c r="I12" s="60"/>
      <c r="J12" s="60"/>
      <c r="K12" t="s" s="61">
        <v>11</v>
      </c>
      <c r="L12" s="55"/>
      <c r="M12" s="42"/>
      <c r="N12" s="7"/>
      <c r="O12" s="7"/>
    </row>
    <row r="13" ht="17" customHeight="1">
      <c r="A13" s="7"/>
      <c r="B13" s="7"/>
      <c r="C13" s="7"/>
      <c r="D13" s="7"/>
      <c r="E13" s="178"/>
      <c r="F13" s="141"/>
      <c r="G13" s="141"/>
      <c r="H13" s="309"/>
      <c r="I13" s="309"/>
      <c r="J13" s="310"/>
      <c r="K13" s="309"/>
      <c r="L13" s="311"/>
      <c r="M13" s="7"/>
      <c r="N13" s="7"/>
      <c r="O13" s="7"/>
    </row>
    <row r="14" ht="24.75" customHeight="1">
      <c r="A14" s="32"/>
      <c r="B14" s="32"/>
      <c r="C14" s="32"/>
      <c r="D14" s="32"/>
      <c r="E14" s="32"/>
      <c r="F14" s="191"/>
      <c r="G14" s="191"/>
      <c r="H14" s="191"/>
      <c r="I14" s="312"/>
      <c r="J14" t="s" s="313">
        <v>78</v>
      </c>
      <c r="K14" s="314"/>
      <c r="L14" s="7"/>
      <c r="M14" s="7"/>
      <c r="N14" s="7"/>
      <c r="O14" s="7"/>
    </row>
    <row r="15" ht="65.75" customHeight="1">
      <c r="A15" t="s" s="315">
        <v>79</v>
      </c>
      <c r="B15" t="s" s="316">
        <v>80</v>
      </c>
      <c r="C15" s="317"/>
      <c r="D15" s="317"/>
      <c r="E15" s="317"/>
      <c r="F15" s="317"/>
      <c r="G15" s="317"/>
      <c r="H15" s="318"/>
      <c r="I15" t="s" s="319">
        <v>81</v>
      </c>
      <c r="J15" s="320"/>
      <c r="K15" s="321">
        <f>J15*0.25</f>
        <v>0</v>
      </c>
      <c r="L15" s="42"/>
      <c r="M15" s="7"/>
      <c r="N15" s="7"/>
      <c r="O15" s="7"/>
    </row>
    <row r="16" ht="83" customHeight="1">
      <c r="A16" s="322"/>
      <c r="B16" t="s" s="323">
        <v>82</v>
      </c>
      <c r="C16" s="324"/>
      <c r="D16" s="324"/>
      <c r="E16" s="324"/>
      <c r="F16" s="324"/>
      <c r="G16" s="324"/>
      <c r="H16" s="325"/>
      <c r="I16" t="s" s="326">
        <v>83</v>
      </c>
      <c r="J16" s="327"/>
      <c r="K16" s="328">
        <f>J16*0.25</f>
        <v>0</v>
      </c>
      <c r="L16" s="42"/>
      <c r="M16" s="7"/>
      <c r="N16" s="7"/>
      <c r="O16" s="7"/>
    </row>
    <row r="17" ht="132.75" customHeight="1">
      <c r="A17" t="s" s="315">
        <v>84</v>
      </c>
      <c r="B17" t="s" s="329">
        <v>85</v>
      </c>
      <c r="C17" s="330"/>
      <c r="D17" s="330"/>
      <c r="E17" s="330"/>
      <c r="F17" s="330"/>
      <c r="G17" s="330"/>
      <c r="H17" s="331"/>
      <c r="I17" t="s" s="319">
        <v>86</v>
      </c>
      <c r="J17" s="320"/>
      <c r="K17" s="321">
        <f>J17*0.3</f>
        <v>0</v>
      </c>
      <c r="L17" s="42"/>
      <c r="M17" s="7"/>
      <c r="N17" s="7"/>
      <c r="O17" s="7"/>
    </row>
    <row r="18" ht="88.5" customHeight="1">
      <c r="A18" s="322"/>
      <c r="B18" t="s" s="323">
        <v>87</v>
      </c>
      <c r="C18" s="324"/>
      <c r="D18" s="324"/>
      <c r="E18" s="324"/>
      <c r="F18" s="324"/>
      <c r="G18" s="324"/>
      <c r="H18" s="325"/>
      <c r="I18" t="s" s="326">
        <v>88</v>
      </c>
      <c r="J18" s="327"/>
      <c r="K18" s="328">
        <f>J18*0.2</f>
        <v>0</v>
      </c>
      <c r="L18" s="42"/>
      <c r="M18" s="7"/>
      <c r="N18" s="7"/>
      <c r="O18" s="7"/>
    </row>
    <row r="19" ht="18" customHeight="1">
      <c r="A19" s="116"/>
      <c r="B19" s="116"/>
      <c r="C19" s="116"/>
      <c r="D19" s="116"/>
      <c r="E19" s="116"/>
      <c r="F19" s="116"/>
      <c r="G19" s="116"/>
      <c r="H19" s="116"/>
      <c r="I19" s="116"/>
      <c r="J19" s="332"/>
      <c r="K19" s="333">
        <f>SUM(K15:K18)</f>
        <v>0</v>
      </c>
      <c r="L19" s="68"/>
      <c r="M19" s="7"/>
      <c r="N19" s="7"/>
      <c r="O19" s="7"/>
    </row>
    <row r="20" ht="8" customHeight="1">
      <c r="A20" s="334"/>
      <c r="B20" s="335"/>
      <c r="C20" s="335"/>
      <c r="D20" s="335"/>
      <c r="E20" s="335"/>
      <c r="F20" s="335"/>
      <c r="G20" s="335"/>
      <c r="H20" s="335"/>
      <c r="I20" s="335"/>
      <c r="J20" s="335"/>
      <c r="K20" s="336"/>
      <c r="L20" s="7"/>
      <c r="M20" s="7"/>
      <c r="N20" s="7"/>
      <c r="O20" s="7"/>
    </row>
    <row r="21" ht="18" customHeight="1">
      <c r="A21" s="337"/>
      <c r="B21" t="s" s="243">
        <v>72</v>
      </c>
      <c r="C21" s="256"/>
      <c r="D21" s="338"/>
      <c r="E21" s="290"/>
      <c r="F21" s="290"/>
      <c r="G21" s="290"/>
      <c r="H21" s="290"/>
      <c r="I21" s="290"/>
      <c r="J21" s="291"/>
      <c r="K21" s="339"/>
      <c r="L21" s="68"/>
      <c r="M21" s="7"/>
      <c r="N21" s="7"/>
      <c r="O21" s="7"/>
    </row>
    <row r="22" ht="8" customHeight="1">
      <c r="A22" s="7"/>
      <c r="B22" s="29"/>
      <c r="C22" s="29"/>
      <c r="D22" s="29"/>
      <c r="E22" s="29"/>
      <c r="F22" s="29"/>
      <c r="G22" s="31"/>
      <c r="H22" s="31"/>
      <c r="I22" s="31"/>
      <c r="J22" s="31"/>
      <c r="K22" s="340"/>
      <c r="L22" s="7"/>
      <c r="M22" s="7"/>
      <c r="N22" s="7"/>
      <c r="O22" s="7"/>
    </row>
    <row r="23" ht="24" customHeight="1">
      <c r="A23" s="7"/>
      <c r="B23" s="7"/>
      <c r="C23" s="7"/>
      <c r="D23" s="7"/>
      <c r="E23" s="7"/>
      <c r="F23" s="57"/>
      <c r="G23" t="s" s="341">
        <v>89</v>
      </c>
      <c r="H23" s="342"/>
      <c r="I23" s="342"/>
      <c r="J23" s="343"/>
      <c r="K23" s="122">
        <f>SUM(K15:K18)-K21</f>
        <v>0</v>
      </c>
      <c r="L23" s="42"/>
      <c r="M23" s="7"/>
      <c r="N23" s="7"/>
      <c r="O23" s="7"/>
    </row>
    <row r="24" ht="18.75" customHeight="1">
      <c r="A24" s="7"/>
      <c r="B24" s="7"/>
      <c r="C24" s="7"/>
      <c r="D24" s="7"/>
      <c r="E24" s="7"/>
      <c r="F24" s="7"/>
      <c r="G24" s="62"/>
      <c r="H24" s="62"/>
      <c r="I24" s="62"/>
      <c r="J24" s="62"/>
      <c r="K24" s="62"/>
      <c r="L24" s="7"/>
      <c r="M24" s="7"/>
      <c r="N24" s="7"/>
      <c r="O24" s="7"/>
    </row>
    <row r="25" ht="18.75" customHeight="1">
      <c r="A25" s="7"/>
      <c r="B25" s="7"/>
      <c r="C25" s="7"/>
      <c r="D25" s="7"/>
      <c r="E25" s="7"/>
      <c r="F25" s="7"/>
      <c r="G25" s="7"/>
      <c r="H25" s="7"/>
      <c r="I25" s="7"/>
      <c r="J25" s="7"/>
      <c r="K25" s="7"/>
      <c r="L25" s="7"/>
      <c r="M25" s="7"/>
      <c r="N25" s="7"/>
      <c r="O25" s="7"/>
    </row>
    <row r="26" ht="22.25" customHeight="1">
      <c r="A26" s="7"/>
      <c r="B26" s="13"/>
      <c r="C26" s="13"/>
      <c r="D26" s="13"/>
      <c r="E26" s="13"/>
      <c r="F26" s="7"/>
      <c r="G26" s="7"/>
      <c r="H26" s="7"/>
      <c r="I26" s="13"/>
      <c r="J26" s="13"/>
      <c r="K26" s="13"/>
      <c r="L26" s="7"/>
      <c r="M26" s="7"/>
      <c r="N26" s="7"/>
      <c r="O26" s="7"/>
    </row>
    <row r="27" ht="21.5" customHeight="1">
      <c r="A27" t="s" s="123">
        <v>40</v>
      </c>
      <c r="B27" s="124"/>
      <c r="C27" s="124"/>
      <c r="D27" s="124"/>
      <c r="E27" s="21"/>
      <c r="F27" s="18"/>
      <c r="G27" t="s" s="344">
        <v>41</v>
      </c>
      <c r="H27" s="15"/>
      <c r="I27" s="126"/>
      <c r="J27" s="125"/>
      <c r="K27" s="125"/>
      <c r="L27" s="18"/>
      <c r="M27" s="7"/>
      <c r="N27" s="7"/>
      <c r="O27" s="7"/>
    </row>
    <row r="28" ht="18" customHeight="1">
      <c r="A28" s="29"/>
      <c r="B28" s="29"/>
      <c r="C28" s="29"/>
      <c r="D28" s="29"/>
      <c r="E28" s="29"/>
      <c r="F28" s="7"/>
      <c r="G28" s="29"/>
      <c r="H28" s="29"/>
      <c r="I28" s="29"/>
      <c r="J28" s="29"/>
      <c r="K28" s="29"/>
      <c r="L28" s="7"/>
      <c r="M28" s="7"/>
      <c r="N28" s="7"/>
      <c r="O28" s="7"/>
    </row>
    <row r="29" ht="18" customHeight="1">
      <c r="A29" s="7"/>
      <c r="B29" s="7"/>
      <c r="C29" s="7"/>
      <c r="D29" s="7"/>
      <c r="E29" s="7"/>
      <c r="F29" s="7"/>
      <c r="G29" s="7"/>
      <c r="H29" s="7"/>
      <c r="I29" s="7"/>
      <c r="J29" s="7"/>
      <c r="K29" s="13"/>
      <c r="L29" s="7"/>
      <c r="M29" s="7"/>
      <c r="N29" s="7"/>
      <c r="O29" s="7"/>
    </row>
    <row r="30" ht="13" customHeight="1">
      <c r="A30" s="7"/>
      <c r="B30" s="7"/>
      <c r="C30" s="7"/>
      <c r="D30" s="7"/>
      <c r="E30" s="128"/>
      <c r="F30" s="129"/>
      <c r="G30" s="129"/>
      <c r="H30" s="129"/>
      <c r="I30" s="130"/>
      <c r="J30" s="203"/>
      <c r="K30" s="204"/>
      <c r="L30" s="18"/>
      <c r="M30" s="7"/>
      <c r="N30" s="7"/>
      <c r="O30" s="7"/>
    </row>
    <row r="31" ht="13" customHeight="1">
      <c r="A31" s="7"/>
      <c r="B31" s="7"/>
      <c r="C31" s="7"/>
      <c r="D31" s="7"/>
      <c r="E31" s="128"/>
      <c r="F31" s="129"/>
      <c r="G31" s="129"/>
      <c r="H31" s="129"/>
      <c r="I31" s="130"/>
      <c r="J31" s="203"/>
      <c r="K31" s="345"/>
      <c r="L31" s="18"/>
      <c r="M31" s="7"/>
      <c r="N31" s="7"/>
      <c r="O31" s="7"/>
    </row>
  </sheetData>
  <mergeCells count="13">
    <mergeCell ref="A10:F12"/>
    <mergeCell ref="J2:K2"/>
    <mergeCell ref="C3:E3"/>
    <mergeCell ref="K3:L3"/>
    <mergeCell ref="C4:E4"/>
    <mergeCell ref="I4:L4"/>
    <mergeCell ref="D21:J21"/>
    <mergeCell ref="A15:A16"/>
    <mergeCell ref="B15:H15"/>
    <mergeCell ref="B16:H16"/>
    <mergeCell ref="A17:A18"/>
    <mergeCell ref="B17:H17"/>
    <mergeCell ref="B18:H18"/>
  </mergeCells>
  <pageMargins left="0.7" right="0.7" top="0.75" bottom="0.75" header="0.5" footer="0.3"/>
  <pageSetup firstPageNumber="1" fitToHeight="1" fitToWidth="1" scale="75" useFirstPageNumber="0" orientation="portrait" pageOrder="downThenOver"/>
  <headerFooter>
    <oddHeader>&amp;R&amp;"Verdana,Bold"&amp;12&amp;K000000JUDGE C 
</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