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1 Judge Excel/"/>
    </mc:Choice>
  </mc:AlternateContent>
  <xr:revisionPtr revIDLastSave="0" documentId="13_ncr:1_{84A483F7-861D-1A43-9CD9-A754440ED1CA}" xr6:coauthVersionLast="47" xr6:coauthVersionMax="47" xr10:uidLastSave="{00000000-0000-0000-0000-000000000000}"/>
  <bookViews>
    <workbookView xWindow="880" yWindow="500" windowWidth="20720" windowHeight="13280" xr2:uid="{99B47140-5995-435C-B7F1-7D241E5D83E1}"/>
  </bookViews>
  <sheets>
    <sheet name="1JA - 3 Star Comps" sheetId="4" r:id="rId1"/>
    <sheet name="1JA - 3 Star FS" sheetId="21" r:id="rId2"/>
    <sheet name="1JA - 3 Star TT" sheetId="19" r:id="rId3"/>
  </sheets>
  <definedNames>
    <definedName name="_xlnm.Print_Area" localSheetId="0">'1JA - 3 Star Comps'!$A$1:$M$32</definedName>
    <definedName name="_xlnm.Print_Area" localSheetId="1">'1JA - 3 Star FS'!$A$1:$R$55</definedName>
    <definedName name="_xlnm.Print_Area" localSheetId="2">'1JA - 3 Star TT'!$A$1:$N$44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1" l="1"/>
  <c r="M27" i="19"/>
  <c r="H28" i="21"/>
  <c r="I28" i="21" s="1"/>
  <c r="K28" i="21" s="1"/>
  <c r="P31" i="21" s="1"/>
  <c r="Q33" i="21" s="1"/>
  <c r="P24" i="21"/>
  <c r="E24" i="21"/>
  <c r="K23" i="21"/>
  <c r="K22" i="21"/>
  <c r="K21" i="21"/>
  <c r="K20" i="21"/>
  <c r="Q48" i="21" l="1"/>
  <c r="H21" i="19" l="1"/>
  <c r="K21" i="19" s="1"/>
  <c r="L23" i="19" s="1"/>
  <c r="L25" i="19" s="1"/>
  <c r="L23" i="4"/>
  <c r="L28" i="4" s="1"/>
  <c r="M42" i="19" l="1"/>
</calcChain>
</file>

<file path=xl/sharedStrings.xml><?xml version="1.0" encoding="utf-8"?>
<sst xmlns="http://schemas.openxmlformats.org/spreadsheetml/2006/main" count="112" uniqueCount="64">
  <si>
    <t>Signature:</t>
  </si>
  <si>
    <t>Judge:</t>
  </si>
  <si>
    <t>Horse</t>
  </si>
  <si>
    <t>Sum compulsories:</t>
  </si>
  <si>
    <t>Stand</t>
  </si>
  <si>
    <t>Flag</t>
  </si>
  <si>
    <t>Vault-On</t>
  </si>
  <si>
    <t>Score</t>
  </si>
  <si>
    <t>Remarks</t>
  </si>
  <si>
    <t>Lunger:</t>
  </si>
  <si>
    <t>Horse:</t>
  </si>
  <si>
    <t>Club:</t>
  </si>
  <si>
    <t>Vaulter:</t>
  </si>
  <si>
    <t>Event:</t>
  </si>
  <si>
    <t>Date:</t>
  </si>
  <si>
    <t xml:space="preserve">/ 8  exercises   </t>
  </si>
  <si>
    <t>Scissors Backward</t>
  </si>
  <si>
    <t>Scissors Forward</t>
  </si>
  <si>
    <t>Mill</t>
  </si>
  <si>
    <t>3* Individual</t>
  </si>
  <si>
    <t>Horse Score</t>
  </si>
  <si>
    <t>Deductions</t>
  </si>
  <si>
    <t>Artistic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</si>
  <si>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</si>
  <si>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</si>
  <si>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</si>
  <si>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</si>
  <si>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</si>
  <si>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</si>
  <si>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Technique Score</t>
  </si>
  <si>
    <t>Score Degree of Difficulty</t>
  </si>
  <si>
    <t>Number of exercises</t>
  </si>
  <si>
    <t>E-Exercises</t>
  </si>
  <si>
    <t>M-Exercises</t>
  </si>
  <si>
    <t>D-Exercises</t>
  </si>
  <si>
    <t>R-Exercises</t>
  </si>
  <si>
    <t>Deduction for Falls</t>
  </si>
  <si>
    <t xml:space="preserve">  =</t>
  </si>
  <si>
    <t>from
10</t>
  </si>
  <si>
    <t>Number of 
exercises</t>
  </si>
  <si>
    <t>Sum of 
Deductions</t>
  </si>
  <si>
    <t>Performance of additional Exercises</t>
  </si>
  <si>
    <t xml:space="preserve">STAND SPLIT BACKWARDS </t>
  </si>
  <si>
    <t>MOUNT TO REVERSE SHOULDER STAND</t>
  </si>
  <si>
    <t>LOWER ARMSTAND</t>
  </si>
  <si>
    <t>Technical Exercises</t>
  </si>
  <si>
    <t>Comments</t>
  </si>
  <si>
    <t>Overall Freestyle Score</t>
  </si>
  <si>
    <t>Performance</t>
  </si>
  <si>
    <t>Artistic</t>
  </si>
  <si>
    <t>Overall Technical Test Score</t>
  </si>
  <si>
    <t>Sum of Exercises + Performance</t>
  </si>
  <si>
    <t>Score Exercises + Performance</t>
  </si>
  <si>
    <t>CARTWHEEL MOVEMENT FROM NECK TO BACK</t>
  </si>
  <si>
    <t xml:space="preserve"> / 6</t>
  </si>
  <si>
    <t>Overall Compulsory Score</t>
  </si>
  <si>
    <t xml:space="preserve"> </t>
  </si>
  <si>
    <t>AVA#</t>
  </si>
  <si>
    <t>USEF #</t>
  </si>
  <si>
    <t>Top 10 exercises counting</t>
  </si>
  <si>
    <t>Comments:</t>
  </si>
  <si>
    <t xml:space="preserve">STAND BACKWARDS </t>
  </si>
  <si>
    <t>Swing from seat astride to the outside</t>
  </si>
  <si>
    <t>Flank 1st part, (back to seat astride)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</si>
</sst>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  <numFmt numFmtId="171" formatCode="_-* #,##0.000_-;\-* #,##0.000_-;_-* &quot;-&quot;?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8"/>
      <color indexed="8"/>
      <name val="Arial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" fillId="0" borderId="8" xfId="1" applyFont="1" applyBorder="1"/>
    <xf numFmtId="0" fontId="3" fillId="0" borderId="0" xfId="1" applyFont="1" applyAlignment="1">
      <alignment horizontal="center"/>
    </xf>
    <xf numFmtId="0" fontId="2" fillId="0" borderId="7" xfId="1" applyFont="1" applyBorder="1"/>
    <xf numFmtId="167" fontId="2" fillId="0" borderId="8" xfId="1" applyNumberFormat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2" borderId="0" xfId="1" applyFont="1" applyFill="1"/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2" applyFont="1"/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1" applyFont="1"/>
    <xf numFmtId="0" fontId="10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9" fontId="2" fillId="0" borderId="0" xfId="2" applyNumberFormat="1" applyFont="1"/>
    <xf numFmtId="0" fontId="6" fillId="0" borderId="4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3" fillId="0" borderId="0" xfId="2" applyNumberFormat="1" applyFont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1" fontId="2" fillId="2" borderId="6" xfId="3" applyNumberFormat="1" applyFont="1" applyFill="1" applyBorder="1" applyAlignment="1">
      <alignment horizontal="center" vertical="center"/>
    </xf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5" fillId="0" borderId="0" xfId="2" applyFont="1"/>
    <xf numFmtId="0" fontId="6" fillId="0" borderId="0" xfId="2" applyFont="1"/>
    <xf numFmtId="0" fontId="2" fillId="0" borderId="7" xfId="2" applyFont="1" applyBorder="1"/>
    <xf numFmtId="0" fontId="2" fillId="0" borderId="8" xfId="2" applyFont="1" applyBorder="1"/>
    <xf numFmtId="0" fontId="2" fillId="0" borderId="22" xfId="2" applyFont="1" applyBorder="1"/>
    <xf numFmtId="0" fontId="2" fillId="0" borderId="23" xfId="2" applyFont="1" applyBorder="1"/>
    <xf numFmtId="0" fontId="5" fillId="0" borderId="4" xfId="2" applyFont="1" applyBorder="1"/>
    <xf numFmtId="1" fontId="2" fillId="0" borderId="6" xfId="2" applyNumberFormat="1" applyFont="1" applyBorder="1" applyAlignment="1">
      <alignment horizontal="center"/>
    </xf>
    <xf numFmtId="0" fontId="2" fillId="0" borderId="9" xfId="2" applyFont="1" applyBorder="1"/>
    <xf numFmtId="0" fontId="2" fillId="3" borderId="6" xfId="2" applyFont="1" applyFill="1" applyBorder="1" applyAlignment="1">
      <alignment horizontal="center" vertical="center"/>
    </xf>
    <xf numFmtId="0" fontId="2" fillId="0" borderId="27" xfId="2" applyFont="1" applyBorder="1" applyAlignment="1">
      <alignment vertical="center"/>
    </xf>
    <xf numFmtId="169" fontId="2" fillId="0" borderId="6" xfId="2" applyNumberFormat="1" applyFont="1" applyBorder="1" applyAlignment="1">
      <alignment horizontal="center" vertical="center"/>
    </xf>
    <xf numFmtId="1" fontId="2" fillId="3" borderId="6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8" fillId="0" borderId="28" xfId="2" applyFont="1" applyBorder="1" applyAlignment="1">
      <alignment horizontal="center" vertical="center"/>
    </xf>
    <xf numFmtId="168" fontId="2" fillId="0" borderId="0" xfId="1" applyNumberFormat="1" applyFont="1"/>
    <xf numFmtId="168" fontId="3" fillId="0" borderId="0" xfId="3" applyNumberFormat="1" applyFont="1" applyBorder="1" applyAlignment="1">
      <alignment horizontal="center" vertical="center" wrapText="1"/>
    </xf>
    <xf numFmtId="9" fontId="15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171" fontId="2" fillId="0" borderId="0" xfId="1" applyNumberFormat="1" applyFont="1"/>
    <xf numFmtId="0" fontId="16" fillId="0" borderId="30" xfId="1" applyFont="1" applyBorder="1" applyAlignment="1">
      <alignment horizontal="left" vertical="center" wrapText="1"/>
    </xf>
    <xf numFmtId="168" fontId="2" fillId="0" borderId="0" xfId="1" applyNumberFormat="1" applyFont="1" applyAlignment="1">
      <alignment horizontal="center" vertical="center"/>
    </xf>
    <xf numFmtId="168" fontId="20" fillId="0" borderId="16" xfId="1" applyNumberFormat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168" fontId="20" fillId="0" borderId="6" xfId="1" applyNumberFormat="1" applyFont="1" applyBorder="1" applyAlignment="1">
      <alignment horizontal="center" vertical="center"/>
    </xf>
    <xf numFmtId="0" fontId="2" fillId="0" borderId="31" xfId="1" applyFont="1" applyBorder="1"/>
    <xf numFmtId="167" fontId="2" fillId="0" borderId="17" xfId="1" applyNumberFormat="1" applyFont="1" applyBorder="1" applyAlignment="1">
      <alignment horizontal="center" vertical="center"/>
    </xf>
    <xf numFmtId="0" fontId="2" fillId="0" borderId="19" xfId="1" applyFont="1" applyBorder="1"/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 wrapText="1"/>
    </xf>
    <xf numFmtId="169" fontId="3" fillId="0" borderId="0" xfId="3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wrapText="1"/>
    </xf>
    <xf numFmtId="169" fontId="3" fillId="0" borderId="10" xfId="3" applyNumberFormat="1" applyFont="1" applyBorder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9" fontId="3" fillId="0" borderId="0" xfId="2" applyNumberFormat="1" applyFont="1"/>
    <xf numFmtId="169" fontId="6" fillId="0" borderId="10" xfId="2" applyNumberFormat="1" applyFont="1" applyBorder="1" applyAlignment="1">
      <alignment horizontal="center" vertical="center"/>
    </xf>
    <xf numFmtId="169" fontId="6" fillId="0" borderId="0" xfId="2" applyNumberFormat="1" applyFont="1" applyAlignment="1">
      <alignment horizontal="center" vertical="center"/>
    </xf>
    <xf numFmtId="169" fontId="3" fillId="0" borderId="0" xfId="3" applyNumberFormat="1" applyFont="1" applyFill="1" applyBorder="1" applyAlignment="1">
      <alignment horizontal="center" vertical="center" wrapText="1"/>
    </xf>
    <xf numFmtId="169" fontId="1" fillId="0" borderId="0" xfId="2" applyNumberFormat="1"/>
    <xf numFmtId="169" fontId="2" fillId="0" borderId="0" xfId="2" applyNumberFormat="1" applyFont="1"/>
    <xf numFmtId="169" fontId="2" fillId="2" borderId="6" xfId="3" applyNumberFormat="1" applyFont="1" applyFill="1" applyBorder="1" applyAlignment="1">
      <alignment horizontal="center" vertical="center"/>
    </xf>
    <xf numFmtId="167" fontId="20" fillId="2" borderId="6" xfId="1" applyNumberFormat="1" applyFont="1" applyFill="1" applyBorder="1" applyAlignment="1">
      <alignment horizontal="center" vertical="center"/>
    </xf>
    <xf numFmtId="169" fontId="3" fillId="0" borderId="2" xfId="3" applyNumberFormat="1" applyFont="1" applyBorder="1" applyAlignment="1">
      <alignment horizontal="center" vertical="center" wrapText="1"/>
    </xf>
    <xf numFmtId="169" fontId="2" fillId="3" borderId="2" xfId="3" applyNumberFormat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167" fontId="3" fillId="3" borderId="10" xfId="1" applyNumberFormat="1" applyFont="1" applyFill="1" applyBorder="1" applyAlignment="1">
      <alignment horizontal="center" vertical="center"/>
    </xf>
    <xf numFmtId="0" fontId="2" fillId="0" borderId="32" xfId="2" applyFont="1" applyBorder="1" applyAlignment="1">
      <alignment horizontal="left" vertical="center"/>
    </xf>
    <xf numFmtId="0" fontId="2" fillId="0" borderId="31" xfId="2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9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9" fontId="3" fillId="0" borderId="0" xfId="2" applyNumberFormat="1" applyFont="1" applyAlignment="1">
      <alignment horizontal="center"/>
    </xf>
    <xf numFmtId="9" fontId="2" fillId="0" borderId="0" xfId="2" applyNumberFormat="1" applyFont="1" applyAlignment="1">
      <alignment horizontal="center"/>
    </xf>
    <xf numFmtId="0" fontId="3" fillId="0" borderId="20" xfId="1" applyFont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2" fillId="0" borderId="39" xfId="1" applyFont="1" applyBorder="1"/>
    <xf numFmtId="0" fontId="3" fillId="7" borderId="18" xfId="2" applyFont="1" applyFill="1" applyBorder="1" applyAlignment="1">
      <alignment vertical="center"/>
    </xf>
    <xf numFmtId="0" fontId="3" fillId="7" borderId="39" xfId="2" applyFont="1" applyFill="1" applyBorder="1" applyAlignment="1">
      <alignment vertical="center"/>
    </xf>
    <xf numFmtId="0" fontId="3" fillId="7" borderId="38" xfId="2" applyFont="1" applyFill="1" applyBorder="1" applyAlignment="1">
      <alignment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2" fillId="2" borderId="9" xfId="1" applyFont="1" applyFill="1" applyBorder="1"/>
    <xf numFmtId="0" fontId="3" fillId="7" borderId="7" xfId="1" applyFont="1" applyFill="1" applyBorder="1" applyAlignment="1">
      <alignment vertical="center"/>
    </xf>
    <xf numFmtId="0" fontId="2" fillId="0" borderId="6" xfId="1" applyFont="1" applyBorder="1"/>
    <xf numFmtId="0" fontId="3" fillId="7" borderId="9" xfId="1" applyFont="1" applyFill="1" applyBorder="1" applyAlignment="1">
      <alignment vertical="center"/>
    </xf>
    <xf numFmtId="0" fontId="3" fillId="7" borderId="34" xfId="1" applyFont="1" applyFill="1" applyBorder="1" applyAlignment="1">
      <alignment vertical="center"/>
    </xf>
    <xf numFmtId="0" fontId="3" fillId="0" borderId="32" xfId="1" applyFont="1" applyBorder="1" applyAlignment="1">
      <alignment horizontal="left" vertical="center"/>
    </xf>
    <xf numFmtId="0" fontId="3" fillId="4" borderId="31" xfId="1" applyFont="1" applyFill="1" applyBorder="1" applyAlignment="1">
      <alignment horizontal="left" vertical="center"/>
    </xf>
    <xf numFmtId="0" fontId="2" fillId="2" borderId="40" xfId="1" applyFont="1" applyFill="1" applyBorder="1"/>
    <xf numFmtId="0" fontId="2" fillId="7" borderId="36" xfId="1" applyFont="1" applyFill="1" applyBorder="1"/>
    <xf numFmtId="0" fontId="2" fillId="0" borderId="42" xfId="1" applyFont="1" applyBorder="1"/>
    <xf numFmtId="0" fontId="3" fillId="7" borderId="40" xfId="2" applyFont="1" applyFill="1" applyBorder="1" applyAlignment="1">
      <alignment vertical="center"/>
    </xf>
    <xf numFmtId="0" fontId="8" fillId="7" borderId="43" xfId="2" applyFont="1" applyFill="1" applyBorder="1" applyAlignment="1">
      <alignment horizontal="center" vertical="center"/>
    </xf>
    <xf numFmtId="9" fontId="2" fillId="0" borderId="0" xfId="1" applyNumberFormat="1" applyFont="1" applyAlignment="1">
      <alignment horizontal="center"/>
    </xf>
    <xf numFmtId="169" fontId="2" fillId="3" borderId="29" xfId="3" applyNumberFormat="1" applyFont="1" applyFill="1" applyBorder="1" applyAlignment="1">
      <alignment horizontal="center" vertical="center"/>
    </xf>
    <xf numFmtId="169" fontId="2" fillId="3" borderId="16" xfId="1" applyNumberFormat="1" applyFont="1" applyFill="1" applyBorder="1" applyAlignment="1">
      <alignment horizontal="center" vertical="center"/>
    </xf>
    <xf numFmtId="169" fontId="2" fillId="3" borderId="15" xfId="1" applyNumberFormat="1" applyFont="1" applyFill="1" applyBorder="1" applyAlignment="1">
      <alignment horizontal="center" vertical="center"/>
    </xf>
    <xf numFmtId="1" fontId="21" fillId="3" borderId="11" xfId="1" applyNumberFormat="1" applyFont="1" applyFill="1" applyBorder="1" applyAlignment="1">
      <alignment horizontal="center" vertical="center" wrapText="1"/>
    </xf>
    <xf numFmtId="1" fontId="21" fillId="3" borderId="6" xfId="1" applyNumberFormat="1" applyFont="1" applyFill="1" applyBorder="1" applyAlignment="1">
      <alignment horizontal="center" vertical="center" wrapText="1"/>
    </xf>
    <xf numFmtId="0" fontId="15" fillId="0" borderId="30" xfId="1" applyFont="1" applyBorder="1" applyAlignment="1">
      <alignment horizontal="left" vertical="center" wrapText="1"/>
    </xf>
    <xf numFmtId="169" fontId="2" fillId="3" borderId="6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1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2" fillId="3" borderId="1" xfId="2" applyFont="1" applyFill="1" applyBorder="1" applyAlignment="1">
      <alignment horizontal="center"/>
    </xf>
    <xf numFmtId="0" fontId="17" fillId="0" borderId="25" xfId="2" applyFont="1" applyBorder="1" applyAlignment="1">
      <alignment vertical="top" wrapText="1"/>
    </xf>
    <xf numFmtId="0" fontId="17" fillId="0" borderId="24" xfId="2" applyFont="1" applyBorder="1" applyAlignment="1">
      <alignment vertical="top" wrapText="1"/>
    </xf>
    <xf numFmtId="0" fontId="17" fillId="0" borderId="28" xfId="2" applyFont="1" applyBorder="1" applyAlignment="1">
      <alignment vertical="top" wrapText="1"/>
    </xf>
    <xf numFmtId="0" fontId="17" fillId="0" borderId="1" xfId="2" applyFont="1" applyBorder="1" applyAlignment="1">
      <alignment vertical="top" wrapText="1"/>
    </xf>
    <xf numFmtId="0" fontId="17" fillId="0" borderId="21" xfId="2" applyFont="1" applyBorder="1" applyAlignment="1">
      <alignment vertical="top" wrapText="1"/>
    </xf>
    <xf numFmtId="0" fontId="17" fillId="0" borderId="0" xfId="2" applyFont="1" applyAlignment="1">
      <alignment vertical="top" wrapText="1"/>
    </xf>
    <xf numFmtId="0" fontId="25" fillId="0" borderId="25" xfId="2" applyFont="1" applyBorder="1" applyAlignment="1">
      <alignment horizontal="center" vertical="top" wrapText="1"/>
    </xf>
    <xf numFmtId="0" fontId="25" fillId="0" borderId="24" xfId="2" applyFont="1" applyBorder="1" applyAlignment="1">
      <alignment horizontal="center" vertical="top" wrapText="1"/>
    </xf>
    <xf numFmtId="0" fontId="25" fillId="0" borderId="28" xfId="2" applyFont="1" applyBorder="1" applyAlignment="1">
      <alignment horizontal="center" vertical="top" wrapText="1"/>
    </xf>
    <xf numFmtId="0" fontId="25" fillId="0" borderId="1" xfId="2" applyFont="1" applyBorder="1" applyAlignment="1">
      <alignment horizontal="center" vertical="top" wrapText="1"/>
    </xf>
    <xf numFmtId="0" fontId="25" fillId="0" borderId="21" xfId="2" applyFont="1" applyBorder="1" applyAlignment="1">
      <alignment horizontal="center" vertical="top" wrapText="1"/>
    </xf>
    <xf numFmtId="169" fontId="2" fillId="0" borderId="2" xfId="3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/>
    </xf>
    <xf numFmtId="167" fontId="2" fillId="0" borderId="9" xfId="1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167" fontId="2" fillId="0" borderId="9" xfId="1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1" fillId="0" borderId="0" xfId="2" applyFont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wrapText="1" shrinkToFit="1"/>
    </xf>
    <xf numFmtId="0" fontId="2" fillId="0" borderId="7" xfId="1" applyFont="1" applyBorder="1" applyAlignment="1">
      <alignment horizontal="left" vertical="center" wrapText="1" shrinkToFit="1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textRotation="90" wrapText="1"/>
    </xf>
    <xf numFmtId="0" fontId="22" fillId="0" borderId="0" xfId="2" applyFont="1" applyAlignment="1">
      <alignment horizontal="left" wrapText="1"/>
    </xf>
    <xf numFmtId="0" fontId="17" fillId="0" borderId="26" xfId="2" applyFont="1" applyBorder="1" applyAlignment="1">
      <alignment horizontal="left" vertical="top" wrapText="1"/>
    </xf>
    <xf numFmtId="0" fontId="17" fillId="0" borderId="25" xfId="2" applyFont="1" applyBorder="1" applyAlignment="1">
      <alignment horizontal="left" vertical="top" wrapText="1"/>
    </xf>
    <xf numFmtId="0" fontId="17" fillId="0" borderId="24" xfId="2" applyFont="1" applyBorder="1" applyAlignment="1">
      <alignment horizontal="left" vertical="top" wrapText="1"/>
    </xf>
    <xf numFmtId="0" fontId="17" fillId="0" borderId="28" xfId="2" applyFont="1" applyBorder="1" applyAlignment="1">
      <alignment horizontal="left" vertical="top" wrapText="1"/>
    </xf>
    <xf numFmtId="0" fontId="17" fillId="0" borderId="1" xfId="2" applyFont="1" applyBorder="1" applyAlignment="1">
      <alignment horizontal="left" vertical="top" wrapText="1"/>
    </xf>
    <xf numFmtId="0" fontId="17" fillId="0" borderId="21" xfId="2" applyFont="1" applyBorder="1" applyAlignment="1">
      <alignment horizontal="left" vertical="top" wrapText="1"/>
    </xf>
    <xf numFmtId="0" fontId="19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3" fillId="6" borderId="26" xfId="2" applyFont="1" applyFill="1" applyBorder="1" applyAlignment="1">
      <alignment horizontal="left" vertical="top"/>
    </xf>
    <xf numFmtId="0" fontId="3" fillId="6" borderId="25" xfId="2" applyFont="1" applyFill="1" applyBorder="1" applyAlignment="1">
      <alignment horizontal="left" vertical="top"/>
    </xf>
    <xf numFmtId="0" fontId="3" fillId="6" borderId="23" xfId="2" applyFont="1" applyFill="1" applyBorder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6" borderId="28" xfId="2" applyFont="1" applyFill="1" applyBorder="1" applyAlignment="1">
      <alignment horizontal="left" vertical="top"/>
    </xf>
    <xf numFmtId="0" fontId="3" fillId="6" borderId="1" xfId="2" applyFont="1" applyFill="1" applyBorder="1" applyAlignment="1">
      <alignment horizontal="left" vertical="top"/>
    </xf>
    <xf numFmtId="0" fontId="2" fillId="0" borderId="25" xfId="2" applyFont="1" applyBorder="1" applyAlignment="1">
      <alignment horizontal="center" vertical="top" wrapText="1"/>
    </xf>
    <xf numFmtId="0" fontId="2" fillId="0" borderId="24" xfId="2" applyFont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2" fillId="0" borderId="22" xfId="2" applyFont="1" applyBorder="1" applyAlignment="1">
      <alignment horizontal="center" vertical="top" wrapText="1"/>
    </xf>
    <xf numFmtId="0" fontId="2" fillId="0" borderId="28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18" fillId="0" borderId="9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5" fillId="0" borderId="26" xfId="2" applyFont="1" applyBorder="1" applyAlignment="1">
      <alignment horizontal="left" vertical="top" wrapText="1"/>
    </xf>
    <xf numFmtId="0" fontId="25" fillId="0" borderId="25" xfId="2" applyFont="1" applyBorder="1" applyAlignment="1">
      <alignment horizontal="left" vertical="top" wrapText="1"/>
    </xf>
    <xf numFmtId="167" fontId="2" fillId="0" borderId="40" xfId="1" applyNumberFormat="1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27" fillId="0" borderId="35" xfId="1" applyFont="1" applyBorder="1" applyAlignment="1">
      <alignment horizontal="left" vertical="top" wrapText="1"/>
    </xf>
    <xf numFmtId="0" fontId="27" fillId="0" borderId="8" xfId="1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3" fillId="0" borderId="20" xfId="1" applyFont="1" applyBorder="1" applyAlignment="1">
      <alignment horizontal="left" vertical="center"/>
    </xf>
    <xf numFmtId="0" fontId="23" fillId="0" borderId="19" xfId="1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6" fillId="0" borderId="33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1" fontId="18" fillId="2" borderId="9" xfId="3" applyNumberFormat="1" applyFont="1" applyFill="1" applyBorder="1" applyAlignment="1">
      <alignment horizontal="center" vertical="center" wrapText="1"/>
    </xf>
    <xf numFmtId="1" fontId="18" fillId="2" borderId="7" xfId="3" applyNumberFormat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13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wrapText="1" indent="1"/>
    </xf>
    <xf numFmtId="0" fontId="3" fillId="0" borderId="4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0" fontId="3" fillId="0" borderId="0" xfId="1" applyFont="1" applyAlignment="1">
      <alignment horizontal="center" vertical="center"/>
    </xf>
    <xf numFmtId="167" fontId="2" fillId="0" borderId="39" xfId="1" applyNumberFormat="1" applyFont="1" applyBorder="1" applyAlignment="1">
      <alignment horizontal="left" vertical="center"/>
    </xf>
    <xf numFmtId="167" fontId="2" fillId="0" borderId="19" xfId="1" applyNumberFormat="1" applyFont="1" applyBorder="1" applyAlignment="1">
      <alignment horizontal="left" vertical="center"/>
    </xf>
    <xf numFmtId="167" fontId="2" fillId="0" borderId="18" xfId="1" applyNumberFormat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 indent="1"/>
    </xf>
    <xf numFmtId="0" fontId="6" fillId="0" borderId="19" xfId="1" applyFont="1" applyBorder="1" applyAlignment="1">
      <alignment horizontal="left" vertical="center" indent="1"/>
    </xf>
    <xf numFmtId="0" fontId="6" fillId="0" borderId="18" xfId="1" applyFont="1" applyBorder="1" applyAlignment="1">
      <alignment horizontal="left" vertical="center" indent="1"/>
    </xf>
    <xf numFmtId="0" fontId="2" fillId="0" borderId="14" xfId="1" applyFont="1" applyBorder="1" applyAlignment="1">
      <alignment horizontal="left" vertical="center" wrapText="1" indent="1" shrinkToFit="1"/>
    </xf>
    <xf numFmtId="0" fontId="2" fillId="0" borderId="6" xfId="1" applyFont="1" applyBorder="1" applyAlignment="1">
      <alignment horizontal="left" vertical="center" wrapText="1" indent="1" shrinkToFit="1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31</xdr:row>
      <xdr:rowOff>9525</xdr:rowOff>
    </xdr:from>
    <xdr:to>
      <xdr:col>13</xdr:col>
      <xdr:colOff>609600</xdr:colOff>
      <xdr:row>31</xdr:row>
      <xdr:rowOff>225425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B6BC91-629D-3D45-8313-4E721555C878}"/>
            </a:ext>
          </a:extLst>
        </xdr:cNvPr>
        <xdr:cNvSpPr txBox="1"/>
      </xdr:nvSpPr>
      <xdr:spPr>
        <a:xfrm>
          <a:off x="6086475" y="8905875"/>
          <a:ext cx="6096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52</xdr:row>
      <xdr:rowOff>119064</xdr:rowOff>
    </xdr:from>
    <xdr:to>
      <xdr:col>17</xdr:col>
      <xdr:colOff>652462</xdr:colOff>
      <xdr:row>54</xdr:row>
      <xdr:rowOff>9527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C42892-E390-40C5-B92E-3044F6EA521F}"/>
            </a:ext>
          </a:extLst>
        </xdr:cNvPr>
        <xdr:cNvSpPr txBox="1"/>
      </xdr:nvSpPr>
      <xdr:spPr>
        <a:xfrm>
          <a:off x="9248775" y="13411202"/>
          <a:ext cx="528637" cy="204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43</xdr:row>
      <xdr:rowOff>117475</xdr:rowOff>
    </xdr:from>
    <xdr:to>
      <xdr:col>13</xdr:col>
      <xdr:colOff>649287</xdr:colOff>
      <xdr:row>43</xdr:row>
      <xdr:rowOff>266700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6A88F8-0D34-D24C-A316-BB7D35F60BC5}"/>
            </a:ext>
          </a:extLst>
        </xdr:cNvPr>
        <xdr:cNvSpPr txBox="1"/>
      </xdr:nvSpPr>
      <xdr:spPr>
        <a:xfrm>
          <a:off x="7167563" y="9885363"/>
          <a:ext cx="534987" cy="14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12/29/23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0A1B-1CDD-4BB1-9390-2529EDF4B3DD}">
  <sheetPr>
    <pageSetUpPr fitToPage="1"/>
  </sheetPr>
  <dimension ref="A1:M32"/>
  <sheetViews>
    <sheetView tabSelected="1" view="pageLayout" topLeftCell="A14" zoomScaleNormal="100" workbookViewId="0">
      <selection activeCell="B19" sqref="B19:E19"/>
    </sheetView>
  </sheetViews>
  <sheetFormatPr baseColWidth="10" defaultColWidth="9.1640625" defaultRowHeight="13" x14ac:dyDescent="0.15"/>
  <cols>
    <col min="1" max="1" width="2.1640625" style="1" customWidth="1"/>
    <col min="2" max="3" width="9.1640625" style="1"/>
    <col min="4" max="4" width="2.6640625" style="1" customWidth="1"/>
    <col min="5" max="5" width="2" style="1" customWidth="1"/>
    <col min="6" max="6" width="7.33203125" style="1" customWidth="1"/>
    <col min="7" max="7" width="6.5" style="1" customWidth="1"/>
    <col min="8" max="8" width="7" style="1" customWidth="1"/>
    <col min="9" max="11" width="7.33203125" style="1" customWidth="1"/>
    <col min="12" max="12" width="10.6640625" style="1" customWidth="1"/>
    <col min="13" max="13" width="6.6640625" style="1" customWidth="1"/>
    <col min="14" max="16384" width="9.1640625" style="1"/>
  </cols>
  <sheetData>
    <row r="1" spans="1:12" ht="35.25" customHeight="1" x14ac:dyDescent="0.15"/>
    <row r="2" spans="1:12" s="7" customFormat="1" ht="9" customHeight="1" x14ac:dyDescent="0.15">
      <c r="A2" s="184"/>
      <c r="B2" s="184"/>
      <c r="C2" s="184"/>
      <c r="D2" s="184"/>
      <c r="E2" s="184"/>
      <c r="F2" s="43"/>
      <c r="G2" s="43"/>
      <c r="H2" s="43"/>
      <c r="I2" s="42"/>
      <c r="J2" s="42"/>
      <c r="K2" s="42"/>
      <c r="L2" s="41"/>
    </row>
    <row r="3" spans="1:12" ht="10" customHeight="1" x14ac:dyDescent="0.15">
      <c r="A3" s="40"/>
      <c r="I3" s="45"/>
      <c r="J3" s="188"/>
      <c r="K3" s="188"/>
      <c r="L3" s="37"/>
    </row>
    <row r="4" spans="1:12" ht="24" customHeight="1" x14ac:dyDescent="0.15">
      <c r="A4" s="39" t="s">
        <v>14</v>
      </c>
      <c r="B4" s="32"/>
      <c r="C4" s="189"/>
      <c r="D4" s="189"/>
      <c r="E4" s="189"/>
      <c r="F4" s="189"/>
      <c r="G4" s="38"/>
      <c r="I4" s="44"/>
      <c r="J4" s="203" t="s">
        <v>19</v>
      </c>
      <c r="K4" s="203"/>
      <c r="L4" s="203"/>
    </row>
    <row r="5" spans="1:12" ht="24" customHeight="1" x14ac:dyDescent="0.15">
      <c r="A5" s="39" t="s">
        <v>13</v>
      </c>
      <c r="B5" s="32"/>
      <c r="C5" s="189"/>
      <c r="D5" s="189"/>
      <c r="E5" s="189"/>
      <c r="F5" s="189"/>
      <c r="G5" s="38"/>
      <c r="H5" s="30"/>
      <c r="I5" s="40"/>
      <c r="J5" s="40"/>
      <c r="K5" s="40"/>
      <c r="L5" s="37"/>
    </row>
    <row r="6" spans="1:12" ht="8" customHeight="1" thickBot="1" x14ac:dyDescent="0.25">
      <c r="A6" s="36"/>
      <c r="H6" s="30"/>
      <c r="J6" s="35"/>
      <c r="K6" s="34"/>
      <c r="L6" s="33"/>
    </row>
    <row r="7" spans="1:12" ht="25" customHeight="1" x14ac:dyDescent="0.15">
      <c r="A7" s="130" t="s">
        <v>12</v>
      </c>
      <c r="B7" s="102"/>
      <c r="C7" s="131"/>
      <c r="D7" s="131"/>
      <c r="E7" s="131"/>
      <c r="F7" s="131"/>
      <c r="G7" s="132" t="s">
        <v>57</v>
      </c>
      <c r="H7" s="133"/>
      <c r="I7" s="132" t="s">
        <v>58</v>
      </c>
      <c r="J7" s="134"/>
      <c r="K7" s="135"/>
    </row>
    <row r="8" spans="1:12" s="7" customFormat="1" ht="25" customHeight="1" x14ac:dyDescent="0.15">
      <c r="A8" s="136" t="s">
        <v>11</v>
      </c>
      <c r="B8" s="32"/>
      <c r="C8" s="31"/>
      <c r="D8" s="31"/>
      <c r="E8" s="31"/>
      <c r="F8" s="31"/>
      <c r="G8" s="199"/>
      <c r="H8" s="200"/>
      <c r="I8" s="201"/>
      <c r="J8" s="200"/>
      <c r="K8" s="202"/>
    </row>
    <row r="9" spans="1:12" s="7" customFormat="1" ht="25" customHeight="1" x14ac:dyDescent="0.15">
      <c r="A9" s="137" t="s">
        <v>10</v>
      </c>
      <c r="B9" s="25"/>
      <c r="C9" s="31"/>
      <c r="D9" s="31"/>
      <c r="E9" s="31"/>
      <c r="F9" s="31"/>
      <c r="G9" s="138" t="s">
        <v>57</v>
      </c>
      <c r="H9" s="139"/>
      <c r="I9" s="140" t="s">
        <v>58</v>
      </c>
      <c r="J9" s="141"/>
      <c r="K9" s="142"/>
    </row>
    <row r="10" spans="1:12" s="7" customFormat="1" ht="25" customHeight="1" thickBot="1" x14ac:dyDescent="0.2">
      <c r="A10" s="143" t="s">
        <v>9</v>
      </c>
      <c r="B10" s="100"/>
      <c r="C10" s="144"/>
      <c r="D10" s="144"/>
      <c r="E10" s="144"/>
      <c r="F10" s="144"/>
      <c r="G10" s="145" t="s">
        <v>57</v>
      </c>
      <c r="H10" s="146"/>
      <c r="I10" s="147" t="s">
        <v>58</v>
      </c>
      <c r="J10" s="148"/>
      <c r="K10" s="149"/>
    </row>
    <row r="11" spans="1:12" ht="17" customHeight="1" x14ac:dyDescent="0.15">
      <c r="H11" s="30"/>
      <c r="I11" s="30"/>
      <c r="J11" s="30"/>
      <c r="K11" s="30"/>
      <c r="L11" s="30"/>
    </row>
    <row r="12" spans="1:12" ht="23" customHeight="1" x14ac:dyDescent="0.15"/>
    <row r="13" spans="1:12" ht="21.75" customHeight="1" x14ac:dyDescent="0.15">
      <c r="A13" s="26"/>
      <c r="B13" s="29"/>
      <c r="C13" s="25"/>
      <c r="D13" s="28"/>
      <c r="E13" s="27"/>
      <c r="F13" s="176" t="s">
        <v>8</v>
      </c>
      <c r="G13" s="177"/>
      <c r="H13" s="177"/>
      <c r="I13" s="177"/>
      <c r="J13" s="177"/>
      <c r="K13" s="178"/>
      <c r="L13" s="23" t="s">
        <v>7</v>
      </c>
    </row>
    <row r="14" spans="1:12" ht="28" customHeight="1" x14ac:dyDescent="0.15">
      <c r="A14" s="26"/>
      <c r="B14" s="179" t="s">
        <v>6</v>
      </c>
      <c r="C14" s="180"/>
      <c r="D14" s="177"/>
      <c r="E14" s="178"/>
      <c r="F14" s="181"/>
      <c r="G14" s="193"/>
      <c r="H14" s="193"/>
      <c r="I14" s="193"/>
      <c r="J14" s="193"/>
      <c r="K14" s="194"/>
      <c r="L14" s="20"/>
    </row>
    <row r="15" spans="1:12" ht="28" customHeight="1" x14ac:dyDescent="0.15">
      <c r="B15" s="179" t="s">
        <v>5</v>
      </c>
      <c r="C15" s="177"/>
      <c r="D15" s="177"/>
      <c r="E15" s="178"/>
      <c r="F15" s="181"/>
      <c r="G15" s="182"/>
      <c r="H15" s="182"/>
      <c r="I15" s="182"/>
      <c r="J15" s="182"/>
      <c r="K15" s="183"/>
      <c r="L15" s="20"/>
    </row>
    <row r="16" spans="1:12" ht="28" customHeight="1" x14ac:dyDescent="0.15">
      <c r="B16" s="179" t="s">
        <v>18</v>
      </c>
      <c r="C16" s="177"/>
      <c r="D16" s="177"/>
      <c r="E16" s="178"/>
      <c r="F16" s="181"/>
      <c r="G16" s="182"/>
      <c r="H16" s="182"/>
      <c r="I16" s="182"/>
      <c r="J16" s="182"/>
      <c r="K16" s="183"/>
      <c r="L16" s="20"/>
    </row>
    <row r="17" spans="1:13" ht="28" customHeight="1" x14ac:dyDescent="0.15">
      <c r="B17" s="179" t="s">
        <v>17</v>
      </c>
      <c r="C17" s="177"/>
      <c r="D17" s="177"/>
      <c r="E17" s="178"/>
      <c r="F17" s="181"/>
      <c r="G17" s="182"/>
      <c r="H17" s="182"/>
      <c r="I17" s="182"/>
      <c r="J17" s="182"/>
      <c r="K17" s="183"/>
      <c r="L17" s="20"/>
    </row>
    <row r="18" spans="1:13" ht="28" customHeight="1" x14ac:dyDescent="0.15">
      <c r="B18" s="179" t="s">
        <v>16</v>
      </c>
      <c r="C18" s="177"/>
      <c r="D18" s="177"/>
      <c r="E18" s="178"/>
      <c r="F18" s="181"/>
      <c r="G18" s="182"/>
      <c r="H18" s="182"/>
      <c r="I18" s="182"/>
      <c r="J18" s="182"/>
      <c r="K18" s="183"/>
      <c r="L18" s="20"/>
    </row>
    <row r="19" spans="1:13" ht="28" customHeight="1" x14ac:dyDescent="0.15">
      <c r="B19" s="179" t="s">
        <v>4</v>
      </c>
      <c r="C19" s="180"/>
      <c r="D19" s="177"/>
      <c r="E19" s="178"/>
      <c r="F19" s="181"/>
      <c r="G19" s="182"/>
      <c r="H19" s="182"/>
      <c r="I19" s="182"/>
      <c r="J19" s="182"/>
      <c r="K19" s="183"/>
      <c r="L19" s="20"/>
    </row>
    <row r="20" spans="1:13" ht="28" customHeight="1" x14ac:dyDescent="0.15">
      <c r="B20" s="195" t="s">
        <v>63</v>
      </c>
      <c r="C20" s="196"/>
      <c r="D20" s="197"/>
      <c r="E20" s="198"/>
      <c r="F20" s="181"/>
      <c r="G20" s="182"/>
      <c r="H20" s="182"/>
      <c r="I20" s="182"/>
      <c r="J20" s="182"/>
      <c r="K20" s="183"/>
      <c r="L20" s="20"/>
    </row>
    <row r="21" spans="1:13" ht="28" customHeight="1" x14ac:dyDescent="0.15">
      <c r="B21" s="190" t="s">
        <v>62</v>
      </c>
      <c r="C21" s="191"/>
      <c r="D21" s="191"/>
      <c r="E21" s="192"/>
      <c r="F21" s="181"/>
      <c r="G21" s="182"/>
      <c r="H21" s="182"/>
      <c r="I21" s="182"/>
      <c r="J21" s="182"/>
      <c r="K21" s="183"/>
      <c r="L21" s="20"/>
    </row>
    <row r="22" spans="1:13" ht="20" customHeight="1" x14ac:dyDescent="0.15">
      <c r="K22" s="24"/>
      <c r="L22" s="24"/>
    </row>
    <row r="23" spans="1:13" ht="15.75" customHeight="1" x14ac:dyDescent="0.15">
      <c r="I23" s="3"/>
      <c r="J23" s="21"/>
      <c r="K23" s="3" t="s">
        <v>3</v>
      </c>
      <c r="L23" s="23">
        <f>SUM(L14:L21)</f>
        <v>0</v>
      </c>
      <c r="M23" s="150">
        <v>0.75</v>
      </c>
    </row>
    <row r="24" spans="1:13" ht="18.75" customHeight="1" x14ac:dyDescent="0.15">
      <c r="K24" s="22" t="s">
        <v>15</v>
      </c>
      <c r="L24" s="21"/>
      <c r="M24" s="127"/>
    </row>
    <row r="25" spans="1:13" ht="18.75" customHeight="1" thickBot="1" x14ac:dyDescent="0.2">
      <c r="K25" s="22"/>
      <c r="L25" s="21"/>
      <c r="M25" s="127"/>
    </row>
    <row r="26" spans="1:13" ht="27.75" customHeight="1" thickBot="1" x14ac:dyDescent="0.2">
      <c r="K26" s="121" t="s">
        <v>2</v>
      </c>
      <c r="L26" s="122"/>
      <c r="M26" s="150">
        <v>0.25</v>
      </c>
    </row>
    <row r="27" spans="1:13" ht="18.75" customHeight="1" thickBot="1" x14ac:dyDescent="0.2">
      <c r="F27" s="19"/>
      <c r="I27" s="3"/>
      <c r="J27" s="18"/>
      <c r="K27" s="36"/>
      <c r="L27" s="36"/>
    </row>
    <row r="28" spans="1:13" ht="24" customHeight="1" thickBot="1" x14ac:dyDescent="0.2">
      <c r="H28" s="185" t="s">
        <v>55</v>
      </c>
      <c r="I28" s="186"/>
      <c r="J28" s="186"/>
      <c r="K28" s="187"/>
      <c r="L28" s="13">
        <f>ROUND((L23/8)*0.75,3)+ROUND(L26*0.25,3)</f>
        <v>0</v>
      </c>
    </row>
    <row r="29" spans="1:13" ht="18" customHeight="1" x14ac:dyDescent="0.15">
      <c r="F29" s="6"/>
      <c r="H29" s="5"/>
      <c r="I29" s="5"/>
      <c r="J29" s="4"/>
      <c r="K29" s="3"/>
      <c r="L29" s="2"/>
    </row>
    <row r="30" spans="1:13" ht="18" customHeight="1" x14ac:dyDescent="0.15">
      <c r="F30" s="6"/>
      <c r="H30" s="5"/>
      <c r="I30" s="5"/>
      <c r="J30" s="4"/>
      <c r="K30" s="3"/>
      <c r="L30" s="2"/>
    </row>
    <row r="31" spans="1:13" s="7" customFormat="1" ht="19.5" customHeight="1" x14ac:dyDescent="0.15">
      <c r="A31" s="8" t="s">
        <v>1</v>
      </c>
      <c r="B31" s="12"/>
      <c r="C31" s="11"/>
      <c r="D31" s="10"/>
      <c r="E31" s="10"/>
      <c r="F31" s="9"/>
      <c r="H31" s="8" t="s">
        <v>0</v>
      </c>
      <c r="I31" s="8"/>
      <c r="J31" s="175"/>
      <c r="K31" s="175"/>
      <c r="L31" s="175"/>
    </row>
    <row r="32" spans="1:13" ht="18" customHeight="1" x14ac:dyDescent="0.15">
      <c r="F32" s="6"/>
      <c r="H32" s="5"/>
      <c r="I32" s="5"/>
      <c r="J32" s="4"/>
      <c r="K32" s="3"/>
      <c r="L32" s="2"/>
    </row>
  </sheetData>
  <mergeCells count="25">
    <mergeCell ref="A2:E2"/>
    <mergeCell ref="H28:K28"/>
    <mergeCell ref="J3:K3"/>
    <mergeCell ref="C4:F4"/>
    <mergeCell ref="C5:F5"/>
    <mergeCell ref="B21:E21"/>
    <mergeCell ref="F14:K14"/>
    <mergeCell ref="F15:K15"/>
    <mergeCell ref="F16:K16"/>
    <mergeCell ref="B18:E18"/>
    <mergeCell ref="B19:E19"/>
    <mergeCell ref="B20:E20"/>
    <mergeCell ref="G8:K8"/>
    <mergeCell ref="J4:L4"/>
    <mergeCell ref="J31:L31"/>
    <mergeCell ref="F13:K13"/>
    <mergeCell ref="B14:E14"/>
    <mergeCell ref="B15:E15"/>
    <mergeCell ref="B16:E16"/>
    <mergeCell ref="B17:E17"/>
    <mergeCell ref="F17:K17"/>
    <mergeCell ref="F18:K18"/>
    <mergeCell ref="F19:K19"/>
    <mergeCell ref="F20:K20"/>
    <mergeCell ref="F21:K21"/>
  </mergeCells>
  <pageMargins left="0.78740157480314998" right="0.15748031496063" top="0.98425196850393704" bottom="0.39370078740157499" header="0.683070866" footer="0.196850393700787"/>
  <pageSetup scale="95" orientation="portrait" r:id="rId1"/>
  <headerFooter alignWithMargins="0">
    <oddHeader xml:space="preserve">&amp;L&amp;G&amp;C&amp;"Verdana,Bold"&amp;14Individual 3* Compulsories&amp;R&amp;"Verdana,Bold"&amp;12JUDGE A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F0C8-368A-4998-9880-7293C08C0674}">
  <sheetPr>
    <pageSetUpPr fitToPage="1"/>
  </sheetPr>
  <dimension ref="A1:R52"/>
  <sheetViews>
    <sheetView view="pageLayout" topLeftCell="A20" zoomScaleNormal="100" workbookViewId="0">
      <selection activeCell="R51" sqref="R51"/>
    </sheetView>
  </sheetViews>
  <sheetFormatPr baseColWidth="10" defaultColWidth="9.1640625" defaultRowHeight="13" x14ac:dyDescent="0.15"/>
  <cols>
    <col min="1" max="1" width="2" style="7" customWidth="1"/>
    <col min="2" max="2" width="6.1640625" style="7" customWidth="1"/>
    <col min="3" max="3" width="9.1640625" style="7"/>
    <col min="4" max="4" width="4" style="7" customWidth="1"/>
    <col min="5" max="6" width="7.33203125" style="7" customWidth="1"/>
    <col min="7" max="7" width="8.5" style="7" customWidth="1"/>
    <col min="8" max="8" width="7" style="7" customWidth="1"/>
    <col min="9" max="11" width="7.33203125" style="7" customWidth="1"/>
    <col min="12" max="12" width="8.33203125" style="7" customWidth="1"/>
    <col min="13" max="13" width="6.1640625" style="7" customWidth="1"/>
    <col min="14" max="14" width="9.1640625" style="7"/>
    <col min="15" max="15" width="12.33203125" style="7" customWidth="1"/>
    <col min="16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7" s="1" customFormat="1" ht="35.25" customHeight="1" x14ac:dyDescent="0.15"/>
    <row r="2" spans="1:17" ht="11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K2" s="42"/>
      <c r="L2" s="41"/>
    </row>
    <row r="3" spans="1:17" s="1" customFormat="1" ht="11" customHeight="1" x14ac:dyDescent="0.15">
      <c r="A3" s="40"/>
      <c r="I3" s="45"/>
      <c r="J3" s="188"/>
      <c r="K3" s="188"/>
      <c r="L3" s="37"/>
    </row>
    <row r="4" spans="1:17" s="1" customFormat="1" ht="24" customHeight="1" x14ac:dyDescent="0.15">
      <c r="A4" s="39" t="s">
        <v>14</v>
      </c>
      <c r="B4" s="32"/>
      <c r="C4" s="189"/>
      <c r="D4" s="189"/>
      <c r="E4" s="189"/>
      <c r="F4" s="189"/>
      <c r="G4" s="38"/>
      <c r="N4" s="230" t="s">
        <v>19</v>
      </c>
      <c r="O4" s="230"/>
      <c r="P4" s="230"/>
      <c r="Q4" s="230"/>
    </row>
    <row r="5" spans="1:17" s="1" customFormat="1" ht="24" customHeight="1" x14ac:dyDescent="0.15">
      <c r="A5" s="39" t="s">
        <v>13</v>
      </c>
      <c r="B5" s="32"/>
      <c r="C5" s="189"/>
      <c r="D5" s="189"/>
      <c r="E5" s="189"/>
      <c r="F5" s="189"/>
      <c r="G5" s="38"/>
      <c r="H5" s="30"/>
      <c r="N5" s="230"/>
      <c r="O5" s="230"/>
      <c r="P5" s="230"/>
      <c r="Q5" s="230"/>
    </row>
    <row r="6" spans="1:17" s="1" customFormat="1" ht="8" customHeight="1" thickBot="1" x14ac:dyDescent="0.25">
      <c r="A6" s="36"/>
      <c r="H6" s="30"/>
      <c r="J6" s="35"/>
      <c r="K6" s="34"/>
      <c r="L6" s="33"/>
    </row>
    <row r="7" spans="1:17" s="1" customFormat="1" ht="25" customHeight="1" x14ac:dyDescent="0.15">
      <c r="A7" s="130" t="s">
        <v>12</v>
      </c>
      <c r="B7" s="102"/>
      <c r="C7" s="131"/>
      <c r="D7" s="131"/>
      <c r="E7" s="131"/>
      <c r="F7" s="131"/>
      <c r="G7" s="132" t="s">
        <v>57</v>
      </c>
      <c r="H7" s="133"/>
      <c r="I7" s="132" t="s">
        <v>58</v>
      </c>
      <c r="J7" s="134"/>
      <c r="K7" s="135"/>
    </row>
    <row r="8" spans="1:17" ht="25" customHeight="1" x14ac:dyDescent="0.15">
      <c r="A8" s="136" t="s">
        <v>11</v>
      </c>
      <c r="B8" s="32"/>
      <c r="C8" s="31"/>
      <c r="D8" s="31"/>
      <c r="E8" s="31"/>
      <c r="F8" s="31"/>
      <c r="G8" s="199"/>
      <c r="H8" s="200"/>
      <c r="I8" s="201"/>
      <c r="J8" s="200"/>
      <c r="K8" s="202"/>
    </row>
    <row r="9" spans="1:17" ht="25" customHeight="1" x14ac:dyDescent="0.15">
      <c r="A9" s="137" t="s">
        <v>10</v>
      </c>
      <c r="B9" s="25"/>
      <c r="C9" s="31"/>
      <c r="D9" s="31"/>
      <c r="E9" s="31"/>
      <c r="F9" s="31"/>
      <c r="G9" s="138" t="s">
        <v>57</v>
      </c>
      <c r="H9" s="139"/>
      <c r="I9" s="140" t="s">
        <v>58</v>
      </c>
      <c r="J9" s="141"/>
      <c r="K9" s="142"/>
    </row>
    <row r="10" spans="1:17" ht="25" customHeight="1" thickBot="1" x14ac:dyDescent="0.2">
      <c r="A10" s="143" t="s">
        <v>9</v>
      </c>
      <c r="B10" s="100"/>
      <c r="C10" s="144"/>
      <c r="D10" s="144"/>
      <c r="E10" s="144"/>
      <c r="F10" s="144"/>
      <c r="G10" s="145" t="s">
        <v>57</v>
      </c>
      <c r="H10" s="146"/>
      <c r="I10" s="147" t="s">
        <v>58</v>
      </c>
      <c r="J10" s="148"/>
      <c r="K10" s="149"/>
    </row>
    <row r="11" spans="1:17" ht="17" customHeight="1" x14ac:dyDescent="0.15">
      <c r="H11" s="59"/>
      <c r="I11" s="59"/>
      <c r="J11" s="59"/>
      <c r="K11" s="59"/>
      <c r="L11" s="59"/>
    </row>
    <row r="12" spans="1:17" ht="26" customHeight="1" x14ac:dyDescent="0.15"/>
    <row r="13" spans="1:17" ht="17" customHeight="1" x14ac:dyDescent="0.15">
      <c r="A13" s="214" t="s">
        <v>28</v>
      </c>
      <c r="B13" s="215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</row>
    <row r="14" spans="1:17" ht="18" customHeight="1" x14ac:dyDescent="0.15">
      <c r="A14" s="216"/>
      <c r="B14" s="217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3"/>
    </row>
    <row r="15" spans="1:17" ht="63" customHeight="1" x14ac:dyDescent="0.15">
      <c r="A15" s="218"/>
      <c r="B15" s="219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3"/>
    </row>
    <row r="16" spans="1:17" ht="23" customHeight="1" x14ac:dyDescent="0.15">
      <c r="A16" s="56" t="s">
        <v>24</v>
      </c>
      <c r="B16" s="75"/>
      <c r="C16" s="75"/>
      <c r="D16" s="74"/>
      <c r="E16" s="157"/>
      <c r="F16" s="157"/>
      <c r="G16" s="157"/>
      <c r="H16" s="157"/>
      <c r="I16" s="157"/>
      <c r="J16" s="157"/>
      <c r="K16" s="224"/>
      <c r="L16" s="225"/>
      <c r="M16" s="225"/>
      <c r="N16" s="225"/>
      <c r="O16" s="225"/>
      <c r="P16" s="226"/>
    </row>
    <row r="17" spans="1:18" ht="18" customHeight="1" x14ac:dyDescent="0.15">
      <c r="A17" s="103"/>
      <c r="K17" s="47"/>
      <c r="L17" s="46"/>
    </row>
    <row r="18" spans="1:18" ht="24" customHeight="1" x14ac:dyDescent="0.15">
      <c r="A18" s="73" t="s">
        <v>27</v>
      </c>
    </row>
    <row r="19" spans="1:18" ht="15" customHeight="1" x14ac:dyDescent="0.15">
      <c r="G19" s="76"/>
      <c r="H19" s="88" t="s">
        <v>59</v>
      </c>
      <c r="I19" s="87"/>
      <c r="K19" s="86" t="s">
        <v>7</v>
      </c>
    </row>
    <row r="20" spans="1:18" ht="21.75" customHeight="1" x14ac:dyDescent="0.15">
      <c r="B20" s="85" t="s">
        <v>35</v>
      </c>
      <c r="C20" s="56"/>
      <c r="D20" s="55"/>
      <c r="E20" s="84"/>
      <c r="F20" s="83">
        <v>1.3</v>
      </c>
      <c r="G20" s="82"/>
      <c r="H20" s="81"/>
      <c r="I20" s="77"/>
      <c r="K20" s="109">
        <f>F20*H20</f>
        <v>0</v>
      </c>
    </row>
    <row r="21" spans="1:18" ht="21.75" customHeight="1" x14ac:dyDescent="0.15">
      <c r="B21" s="85" t="s">
        <v>34</v>
      </c>
      <c r="C21" s="56"/>
      <c r="D21" s="55"/>
      <c r="E21" s="84"/>
      <c r="F21" s="83">
        <v>0.9</v>
      </c>
      <c r="G21" s="82"/>
      <c r="H21" s="81"/>
      <c r="I21" s="77"/>
      <c r="K21" s="109">
        <f>F21*H21</f>
        <v>0</v>
      </c>
    </row>
    <row r="22" spans="1:18" ht="21.75" customHeight="1" x14ac:dyDescent="0.15">
      <c r="B22" s="56" t="s">
        <v>33</v>
      </c>
      <c r="C22" s="54"/>
      <c r="D22" s="55"/>
      <c r="E22" s="84"/>
      <c r="F22" s="83">
        <v>0.4</v>
      </c>
      <c r="G22" s="82"/>
      <c r="H22" s="81"/>
      <c r="I22" s="77"/>
      <c r="K22" s="109">
        <f>F22*H22</f>
        <v>0</v>
      </c>
    </row>
    <row r="23" spans="1:18" ht="22.5" customHeight="1" thickBot="1" x14ac:dyDescent="0.2">
      <c r="B23" s="85" t="s">
        <v>32</v>
      </c>
      <c r="C23" s="56"/>
      <c r="D23" s="55"/>
      <c r="E23" s="84"/>
      <c r="F23" s="83">
        <v>0</v>
      </c>
      <c r="G23" s="82"/>
      <c r="H23" s="81"/>
      <c r="I23" s="77"/>
      <c r="K23" s="109">
        <f>F23*H23</f>
        <v>0</v>
      </c>
    </row>
    <row r="24" spans="1:18" ht="15" thickBot="1" x14ac:dyDescent="0.2">
      <c r="B24" s="80" t="s">
        <v>31</v>
      </c>
      <c r="C24" s="75"/>
      <c r="D24" s="75"/>
      <c r="E24" s="79">
        <f>SUM(E20:E23)</f>
        <v>0</v>
      </c>
      <c r="M24" s="62" t="s">
        <v>30</v>
      </c>
      <c r="N24" s="61"/>
      <c r="O24" s="78"/>
      <c r="P24" s="108">
        <f>IF(SUM(K20:K23)&gt;10,10,SUM(K20:K23))</f>
        <v>0</v>
      </c>
      <c r="Q24" s="60">
        <v>0.3</v>
      </c>
    </row>
    <row r="25" spans="1:18" ht="21" customHeight="1" x14ac:dyDescent="0.15">
      <c r="M25" s="58"/>
      <c r="P25" s="72"/>
      <c r="Q25" s="71"/>
      <c r="R25" s="60"/>
    </row>
    <row r="26" spans="1:18" ht="23.25" customHeight="1" x14ac:dyDescent="0.15">
      <c r="A26" s="40" t="s">
        <v>48</v>
      </c>
    </row>
    <row r="27" spans="1:18" ht="13.5" customHeight="1" x14ac:dyDescent="0.15">
      <c r="B27" s="70" t="s">
        <v>21</v>
      </c>
      <c r="E27" s="59"/>
      <c r="H27" s="67"/>
      <c r="I27" s="65"/>
      <c r="J27" s="64"/>
      <c r="K27" s="66"/>
    </row>
    <row r="28" spans="1:18" ht="22.25" customHeight="1" x14ac:dyDescent="0.15">
      <c r="B28" s="56" t="s">
        <v>26</v>
      </c>
      <c r="C28" s="54"/>
      <c r="D28" s="55"/>
      <c r="E28" s="69"/>
      <c r="F28" s="56" t="s">
        <v>25</v>
      </c>
      <c r="G28" s="55"/>
      <c r="H28" s="68">
        <f>E24</f>
        <v>0</v>
      </c>
      <c r="I28" s="83">
        <f>IFERROR(IF(ROUND(E28/H28,3)&gt;10,10,ROUND(E28/H28,3)),10)</f>
        <v>10</v>
      </c>
      <c r="J28" s="64"/>
      <c r="K28" s="109">
        <f>10-I28</f>
        <v>0</v>
      </c>
    </row>
    <row r="29" spans="1:18" ht="8.25" customHeight="1" x14ac:dyDescent="0.15">
      <c r="E29" s="59"/>
      <c r="H29" s="67"/>
      <c r="I29" s="65"/>
      <c r="J29" s="64"/>
      <c r="K29" s="66"/>
    </row>
    <row r="30" spans="1:18" ht="12" customHeight="1" thickBot="1" x14ac:dyDescent="0.2">
      <c r="E30" s="59"/>
      <c r="H30" s="59"/>
      <c r="I30" s="65"/>
      <c r="J30" s="64"/>
    </row>
    <row r="31" spans="1:18" ht="15" customHeight="1" thickBot="1" x14ac:dyDescent="0.2">
      <c r="E31" s="227" t="s">
        <v>24</v>
      </c>
      <c r="F31" s="228"/>
      <c r="G31" s="228"/>
      <c r="H31" s="228"/>
      <c r="I31" s="228"/>
      <c r="J31" s="229"/>
      <c r="K31" s="117">
        <f>E16+F16+G16+H16+I16+J16</f>
        <v>0</v>
      </c>
      <c r="M31" s="158" t="s">
        <v>23</v>
      </c>
      <c r="N31" s="159"/>
      <c r="O31" s="160"/>
      <c r="P31" s="108">
        <f>K28-K31</f>
        <v>0</v>
      </c>
      <c r="Q31" s="60">
        <v>0.7</v>
      </c>
    </row>
    <row r="32" spans="1:18" ht="7.5" customHeight="1" thickBot="1" x14ac:dyDescent="0.2">
      <c r="E32" s="59"/>
      <c r="H32" s="59"/>
      <c r="L32" s="63"/>
    </row>
    <row r="33" spans="1:18" ht="20.25" customHeight="1" thickBot="1" x14ac:dyDescent="0.2">
      <c r="N33" s="53" t="s">
        <v>29</v>
      </c>
      <c r="O33" s="52"/>
      <c r="P33" s="52"/>
      <c r="Q33" s="112">
        <f>ROUND(P24*0.3,1) + ROUND(P31*0.7,1)</f>
        <v>0</v>
      </c>
      <c r="R33" s="111">
        <v>0.5</v>
      </c>
    </row>
    <row r="34" spans="1:18" ht="11.25" customHeight="1" x14ac:dyDescent="0.15"/>
    <row r="35" spans="1:18" ht="8.25" customHeight="1" x14ac:dyDescent="0.15">
      <c r="I35" s="40"/>
      <c r="J35" s="40"/>
      <c r="K35" s="40"/>
      <c r="L35" s="113"/>
      <c r="M35" s="51"/>
    </row>
    <row r="36" spans="1:18" ht="24" customHeight="1" x14ac:dyDescent="0.15">
      <c r="A36" s="70" t="s">
        <v>49</v>
      </c>
      <c r="I36" s="40"/>
      <c r="J36" s="40"/>
      <c r="K36" s="40"/>
      <c r="L36" s="113"/>
      <c r="M36" s="51"/>
    </row>
    <row r="37" spans="1:18" ht="18.5" customHeight="1" x14ac:dyDescent="0.15">
      <c r="A37" s="204"/>
      <c r="B37" s="205" t="s">
        <v>46</v>
      </c>
      <c r="C37" s="205"/>
      <c r="D37" s="205"/>
      <c r="E37" s="205"/>
      <c r="F37" s="205"/>
      <c r="G37" s="205"/>
      <c r="H37" s="205"/>
      <c r="I37" s="205"/>
      <c r="J37" s="104"/>
      <c r="K37" s="105"/>
      <c r="L37" s="114"/>
    </row>
    <row r="38" spans="1:18" ht="27.75" customHeight="1" thickBot="1" x14ac:dyDescent="0.2">
      <c r="A38" s="204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8" ht="23" customHeight="1" thickBot="1" x14ac:dyDescent="0.2">
      <c r="A39" s="204"/>
      <c r="B39" s="209"/>
      <c r="C39" s="210"/>
      <c r="D39" s="210"/>
      <c r="E39" s="210"/>
      <c r="F39" s="210"/>
      <c r="G39" s="210"/>
      <c r="H39" s="210"/>
      <c r="I39" s="210"/>
      <c r="J39" s="210"/>
      <c r="K39" s="210"/>
      <c r="L39" s="211"/>
      <c r="N39" s="110" t="s">
        <v>22</v>
      </c>
      <c r="O39" s="52"/>
      <c r="P39" s="52"/>
      <c r="Q39" s="120"/>
      <c r="R39" s="111">
        <v>0.25</v>
      </c>
    </row>
    <row r="40" spans="1:18" ht="17.75" customHeight="1" x14ac:dyDescent="0.15">
      <c r="A40" s="204"/>
      <c r="B40" s="212"/>
      <c r="C40" s="213"/>
      <c r="D40" s="213"/>
      <c r="E40" s="213"/>
      <c r="F40" s="213"/>
      <c r="G40" s="213"/>
      <c r="H40" s="213"/>
      <c r="I40" s="213"/>
      <c r="J40" s="106"/>
      <c r="K40" s="105"/>
      <c r="L40" s="114"/>
    </row>
    <row r="41" spans="1:18" ht="24" customHeight="1" x14ac:dyDescent="0.15">
      <c r="A41" s="57"/>
      <c r="B41" s="57"/>
      <c r="C41" s="57"/>
      <c r="D41" s="57"/>
      <c r="E41" s="57"/>
      <c r="F41" s="57"/>
      <c r="G41" s="58"/>
      <c r="H41" s="57"/>
    </row>
    <row r="42" spans="1:18" ht="7.5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115"/>
    </row>
    <row r="43" spans="1:18" ht="18" customHeight="1" x14ac:dyDescent="0.15">
      <c r="A43" s="73" t="s">
        <v>2</v>
      </c>
      <c r="B43" s="58"/>
      <c r="K43" s="107"/>
      <c r="L43" s="116"/>
    </row>
    <row r="44" spans="1:18" ht="18.5" customHeight="1" x14ac:dyDescent="0.15">
      <c r="A44" s="204"/>
      <c r="B44" s="205" t="s">
        <v>46</v>
      </c>
      <c r="C44" s="205"/>
      <c r="D44" s="205"/>
      <c r="E44" s="205"/>
      <c r="F44" s="205"/>
      <c r="G44" s="205"/>
      <c r="H44" s="205"/>
      <c r="I44" s="205"/>
      <c r="J44" s="104"/>
      <c r="K44" s="105"/>
      <c r="L44" s="114"/>
    </row>
    <row r="45" spans="1:18" ht="23.75" customHeight="1" thickBot="1" x14ac:dyDescent="0.2">
      <c r="A45" s="204"/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8"/>
    </row>
    <row r="46" spans="1:18" ht="22.25" customHeight="1" thickBot="1" x14ac:dyDescent="0.2">
      <c r="A46" s="204"/>
      <c r="B46" s="209"/>
      <c r="C46" s="210"/>
      <c r="D46" s="210"/>
      <c r="E46" s="210"/>
      <c r="F46" s="210"/>
      <c r="G46" s="210"/>
      <c r="H46" s="210"/>
      <c r="I46" s="210"/>
      <c r="J46" s="210"/>
      <c r="K46" s="210"/>
      <c r="L46" s="211"/>
      <c r="M46" s="51"/>
      <c r="N46" s="110" t="s">
        <v>20</v>
      </c>
      <c r="O46" s="52"/>
      <c r="P46" s="52"/>
      <c r="Q46" s="120"/>
      <c r="R46" s="111">
        <v>0.25</v>
      </c>
    </row>
    <row r="47" spans="1:18" ht="24" customHeight="1" thickBot="1" x14ac:dyDescent="0.2">
      <c r="A47" s="204"/>
      <c r="B47" s="212"/>
      <c r="C47" s="213"/>
      <c r="D47" s="213"/>
      <c r="E47" s="213"/>
      <c r="F47" s="213"/>
      <c r="G47" s="213"/>
      <c r="H47" s="213"/>
      <c r="I47" s="213"/>
      <c r="J47" s="106"/>
      <c r="K47" s="105"/>
      <c r="L47" s="114"/>
      <c r="M47" s="51"/>
    </row>
    <row r="48" spans="1:18" ht="24" customHeight="1" thickBot="1" x14ac:dyDescent="0.2">
      <c r="A48" s="57"/>
      <c r="B48" s="57"/>
      <c r="C48" s="57"/>
      <c r="D48" s="57"/>
      <c r="E48" s="57"/>
      <c r="F48" s="57"/>
      <c r="G48" s="58"/>
      <c r="H48" s="57"/>
      <c r="M48" s="17" t="s">
        <v>47</v>
      </c>
      <c r="N48" s="16"/>
      <c r="O48" s="15"/>
      <c r="P48" s="14"/>
      <c r="Q48" s="13">
        <f>ROUND(Q33*0.5,3)+ROUND(Q39*0.25,3)+ROUND(Q46*0.25,3)</f>
        <v>0</v>
      </c>
    </row>
    <row r="49" spans="1:15" ht="24.75" customHeight="1" x14ac:dyDescent="0.15">
      <c r="B49" s="58"/>
      <c r="K49" s="107"/>
    </row>
    <row r="50" spans="1:15" x14ac:dyDescent="0.15">
      <c r="F50" s="50"/>
      <c r="H50" s="49"/>
      <c r="I50" s="49"/>
      <c r="J50" s="48"/>
      <c r="K50" s="47"/>
      <c r="L50" s="46"/>
      <c r="O50" s="7" t="s">
        <v>56</v>
      </c>
    </row>
    <row r="52" spans="1:15" ht="28.75" customHeight="1" x14ac:dyDescent="0.15">
      <c r="A52" s="8" t="s">
        <v>1</v>
      </c>
      <c r="B52" s="12"/>
      <c r="C52" s="11"/>
      <c r="D52" s="10"/>
      <c r="E52" s="10"/>
      <c r="F52" s="9"/>
      <c r="G52" s="9"/>
      <c r="J52" s="8" t="s">
        <v>0</v>
      </c>
      <c r="K52" s="8"/>
      <c r="L52" s="162"/>
      <c r="M52" s="162"/>
      <c r="N52" s="162"/>
      <c r="O52" s="162"/>
    </row>
  </sheetData>
  <mergeCells count="20">
    <mergeCell ref="G8:K8"/>
    <mergeCell ref="J3:K3"/>
    <mergeCell ref="C4:F4"/>
    <mergeCell ref="N4:Q4"/>
    <mergeCell ref="C5:F5"/>
    <mergeCell ref="N5:Q5"/>
    <mergeCell ref="A13:B15"/>
    <mergeCell ref="C13:P15"/>
    <mergeCell ref="K16:P16"/>
    <mergeCell ref="E31:J31"/>
    <mergeCell ref="A37:A38"/>
    <mergeCell ref="B37:I37"/>
    <mergeCell ref="B38:L39"/>
    <mergeCell ref="A39:A40"/>
    <mergeCell ref="B40:I40"/>
    <mergeCell ref="A44:A45"/>
    <mergeCell ref="B44:I44"/>
    <mergeCell ref="B45:L46"/>
    <mergeCell ref="A46:A47"/>
    <mergeCell ref="B47:I47"/>
  </mergeCells>
  <pageMargins left="0.78740157480314998" right="0.15748031496063" top="0.98425196850393704" bottom="0.39370078740157499" header="0.683070866" footer="0.196850393700787"/>
  <pageSetup scale="62" orientation="portrait" r:id="rId1"/>
  <headerFooter alignWithMargins="0">
    <oddHeader xml:space="preserve">&amp;L&amp;G&amp;C&amp;"Verdana,Bold"&amp;14Individual 3* Freestyle&amp;R&amp;"Verdana,Bold"&amp;12JUDGE A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EBAF-2C87-437E-BEDF-4B96D695AE76}">
  <sheetPr>
    <pageSetUpPr fitToPage="1"/>
  </sheetPr>
  <dimension ref="A1:R44"/>
  <sheetViews>
    <sheetView view="pageLayout" topLeftCell="A18" zoomScaleNormal="100" workbookViewId="0">
      <selection activeCell="M46" sqref="M46"/>
    </sheetView>
  </sheetViews>
  <sheetFormatPr baseColWidth="10" defaultColWidth="9.1640625" defaultRowHeight="13" x14ac:dyDescent="0.15"/>
  <cols>
    <col min="1" max="1" width="5.6640625" style="1" customWidth="1"/>
    <col min="2" max="3" width="9.1640625" style="1"/>
    <col min="4" max="4" width="2.6640625" style="1" customWidth="1"/>
    <col min="5" max="6" width="7.33203125" style="1" customWidth="1"/>
    <col min="7" max="7" width="11.6640625" style="1" customWidth="1"/>
    <col min="8" max="8" width="7" style="1" customWidth="1"/>
    <col min="9" max="11" width="7.33203125" style="1" customWidth="1"/>
    <col min="12" max="12" width="9.33203125" style="1" customWidth="1"/>
    <col min="13" max="13" width="7.5" style="1" customWidth="1"/>
    <col min="14" max="16384" width="9.1640625" style="1"/>
  </cols>
  <sheetData>
    <row r="1" spans="1:13" s="7" customFormat="1" ht="24" customHeight="1" x14ac:dyDescent="0.15">
      <c r="A1" s="184"/>
      <c r="B1" s="184"/>
      <c r="C1" s="184"/>
      <c r="D1" s="184"/>
      <c r="E1" s="184"/>
      <c r="F1" s="43"/>
      <c r="G1" s="43"/>
      <c r="H1" s="43"/>
    </row>
    <row r="2" spans="1:13" ht="21.75" customHeight="1" x14ac:dyDescent="0.15">
      <c r="A2" s="40"/>
      <c r="I2" s="45"/>
      <c r="J2" s="188"/>
      <c r="K2" s="188"/>
      <c r="L2" s="37"/>
    </row>
    <row r="3" spans="1:13" ht="24" customHeight="1" x14ac:dyDescent="0.15">
      <c r="A3" s="39" t="s">
        <v>14</v>
      </c>
      <c r="B3" s="32"/>
      <c r="C3" s="189"/>
      <c r="D3" s="189"/>
      <c r="E3" s="189"/>
      <c r="F3" s="189"/>
      <c r="G3" s="38"/>
      <c r="J3" s="258" t="s">
        <v>19</v>
      </c>
      <c r="K3" s="258"/>
      <c r="L3" s="258"/>
      <c r="M3" s="258"/>
    </row>
    <row r="4" spans="1:13" ht="24" customHeight="1" x14ac:dyDescent="0.15">
      <c r="A4" s="39" t="s">
        <v>13</v>
      </c>
      <c r="B4" s="32"/>
      <c r="C4" s="189"/>
      <c r="D4" s="189"/>
      <c r="E4" s="189"/>
      <c r="F4" s="189"/>
      <c r="G4" s="38"/>
      <c r="H4" s="30"/>
      <c r="I4" s="188"/>
      <c r="J4" s="188"/>
      <c r="K4" s="188"/>
      <c r="L4" s="37"/>
    </row>
    <row r="5" spans="1:13" ht="8" customHeight="1" thickBot="1" x14ac:dyDescent="0.25">
      <c r="A5" s="36"/>
      <c r="H5" s="30"/>
      <c r="J5" s="35"/>
      <c r="K5" s="34"/>
      <c r="L5" s="33"/>
    </row>
    <row r="6" spans="1:13" ht="25" customHeight="1" x14ac:dyDescent="0.15">
      <c r="A6" s="130" t="s">
        <v>12</v>
      </c>
      <c r="B6" s="102"/>
      <c r="C6" s="131"/>
      <c r="D6" s="131"/>
      <c r="E6" s="131"/>
      <c r="F6" s="131"/>
      <c r="G6" s="132" t="s">
        <v>57</v>
      </c>
      <c r="H6" s="133"/>
      <c r="I6" s="132" t="s">
        <v>58</v>
      </c>
      <c r="J6" s="134"/>
      <c r="K6" s="135"/>
    </row>
    <row r="7" spans="1:13" s="7" customFormat="1" ht="25" customHeight="1" x14ac:dyDescent="0.15">
      <c r="A7" s="136" t="s">
        <v>11</v>
      </c>
      <c r="B7" s="32"/>
      <c r="C7" s="31"/>
      <c r="D7" s="31"/>
      <c r="E7" s="31"/>
      <c r="F7" s="31"/>
      <c r="G7" s="199"/>
      <c r="H7" s="200"/>
      <c r="I7" s="201"/>
      <c r="J7" s="200"/>
      <c r="K7" s="202"/>
    </row>
    <row r="8" spans="1:13" s="7" customFormat="1" ht="25" customHeight="1" x14ac:dyDescent="0.15">
      <c r="A8" s="137" t="s">
        <v>10</v>
      </c>
      <c r="B8" s="25"/>
      <c r="C8" s="31"/>
      <c r="D8" s="31"/>
      <c r="E8" s="31"/>
      <c r="F8" s="31"/>
      <c r="G8" s="138" t="s">
        <v>57</v>
      </c>
      <c r="H8" s="139"/>
      <c r="I8" s="140" t="s">
        <v>58</v>
      </c>
      <c r="J8" s="141"/>
      <c r="K8" s="142"/>
    </row>
    <row r="9" spans="1:13" s="7" customFormat="1" ht="25" customHeight="1" thickBot="1" x14ac:dyDescent="0.2">
      <c r="A9" s="143" t="s">
        <v>9</v>
      </c>
      <c r="B9" s="100"/>
      <c r="C9" s="144"/>
      <c r="D9" s="144"/>
      <c r="E9" s="144"/>
      <c r="F9" s="144"/>
      <c r="G9" s="145" t="s">
        <v>57</v>
      </c>
      <c r="H9" s="146"/>
      <c r="I9" s="147" t="s">
        <v>58</v>
      </c>
      <c r="J9" s="148"/>
      <c r="K9" s="149"/>
    </row>
    <row r="10" spans="1:13" ht="9" customHeight="1" x14ac:dyDescent="0.15">
      <c r="H10" s="30"/>
      <c r="I10" s="30"/>
      <c r="J10" s="30"/>
      <c r="K10" s="30"/>
      <c r="L10" s="30"/>
    </row>
    <row r="11" spans="1:13" ht="21.75" customHeight="1" thickBot="1" x14ac:dyDescent="0.2"/>
    <row r="12" spans="1:13" ht="19.5" customHeight="1" x14ac:dyDescent="0.15">
      <c r="A12" s="262" t="s">
        <v>45</v>
      </c>
      <c r="B12" s="263"/>
      <c r="C12" s="263"/>
      <c r="D12" s="263"/>
      <c r="E12" s="263"/>
      <c r="F12" s="263"/>
      <c r="G12" s="264"/>
      <c r="H12" s="259" t="s">
        <v>8</v>
      </c>
      <c r="I12" s="260"/>
      <c r="J12" s="260"/>
      <c r="K12" s="261"/>
      <c r="L12" s="101" t="s">
        <v>7</v>
      </c>
    </row>
    <row r="13" spans="1:13" ht="24" customHeight="1" x14ac:dyDescent="0.15">
      <c r="A13" s="251" t="s">
        <v>61</v>
      </c>
      <c r="B13" s="252"/>
      <c r="C13" s="252"/>
      <c r="D13" s="252"/>
      <c r="E13" s="252"/>
      <c r="F13" s="252"/>
      <c r="G13" s="252"/>
      <c r="H13" s="181"/>
      <c r="I13" s="193"/>
      <c r="J13" s="193"/>
      <c r="K13" s="194"/>
      <c r="L13" s="152"/>
    </row>
    <row r="14" spans="1:13" ht="19.25" customHeight="1" x14ac:dyDescent="0.15">
      <c r="A14" s="265" t="s">
        <v>53</v>
      </c>
      <c r="B14" s="266"/>
      <c r="C14" s="266"/>
      <c r="D14" s="266"/>
      <c r="E14" s="266"/>
      <c r="F14" s="266"/>
      <c r="G14" s="266"/>
      <c r="H14" s="181"/>
      <c r="I14" s="182"/>
      <c r="J14" s="182"/>
      <c r="K14" s="183"/>
      <c r="L14" s="152"/>
    </row>
    <row r="15" spans="1:13" ht="19.5" customHeight="1" x14ac:dyDescent="0.15">
      <c r="A15" s="251" t="s">
        <v>44</v>
      </c>
      <c r="B15" s="252"/>
      <c r="C15" s="252"/>
      <c r="D15" s="252"/>
      <c r="E15" s="252"/>
      <c r="F15" s="252"/>
      <c r="G15" s="252"/>
      <c r="H15" s="181"/>
      <c r="I15" s="182"/>
      <c r="J15" s="182"/>
      <c r="K15" s="183"/>
      <c r="L15" s="152"/>
    </row>
    <row r="16" spans="1:13" ht="19.25" customHeight="1" x14ac:dyDescent="0.15">
      <c r="A16" s="251" t="s">
        <v>43</v>
      </c>
      <c r="B16" s="252"/>
      <c r="C16" s="252"/>
      <c r="D16" s="252"/>
      <c r="E16" s="252"/>
      <c r="F16" s="252"/>
      <c r="G16" s="252"/>
      <c r="H16" s="181"/>
      <c r="I16" s="182"/>
      <c r="J16" s="182"/>
      <c r="K16" s="183"/>
      <c r="L16" s="152"/>
    </row>
    <row r="17" spans="1:18" ht="18.75" customHeight="1" thickBot="1" x14ac:dyDescent="0.2">
      <c r="A17" s="253" t="s">
        <v>42</v>
      </c>
      <c r="B17" s="254"/>
      <c r="C17" s="254"/>
      <c r="D17" s="254"/>
      <c r="E17" s="254"/>
      <c r="F17" s="254"/>
      <c r="G17" s="254"/>
      <c r="H17" s="236"/>
      <c r="I17" s="237"/>
      <c r="J17" s="237"/>
      <c r="K17" s="238"/>
      <c r="L17" s="153"/>
    </row>
    <row r="18" spans="1:18" ht="20" customHeight="1" thickBot="1" x14ac:dyDescent="0.2">
      <c r="K18" s="24"/>
      <c r="L18" s="24"/>
    </row>
    <row r="19" spans="1:18" ht="24" customHeight="1" x14ac:dyDescent="0.15">
      <c r="A19" s="243" t="s">
        <v>41</v>
      </c>
      <c r="B19" s="244"/>
      <c r="C19" s="244"/>
      <c r="D19" s="244"/>
      <c r="E19" s="244"/>
      <c r="F19" s="244"/>
      <c r="G19" s="244"/>
      <c r="H19" s="244"/>
      <c r="I19" s="244"/>
      <c r="J19" s="245"/>
      <c r="K19" s="246"/>
      <c r="L19" s="90"/>
      <c r="R19" s="93"/>
    </row>
    <row r="20" spans="1:18" ht="42.5" customHeight="1" x14ac:dyDescent="0.15">
      <c r="A20" s="239" t="s">
        <v>28</v>
      </c>
      <c r="B20" s="240"/>
      <c r="C20" s="241"/>
      <c r="D20" s="241"/>
      <c r="E20" s="241"/>
      <c r="F20" s="241"/>
      <c r="G20" s="241"/>
      <c r="H20" s="241"/>
      <c r="I20" s="241"/>
      <c r="J20" s="241"/>
      <c r="K20" s="242"/>
      <c r="L20" s="90"/>
      <c r="R20" s="93"/>
    </row>
    <row r="21" spans="1:18" ht="19.25" customHeight="1" x14ac:dyDescent="0.15">
      <c r="A21" s="247" t="s">
        <v>40</v>
      </c>
      <c r="B21" s="248"/>
      <c r="C21" s="154"/>
      <c r="D21" s="249" t="s">
        <v>39</v>
      </c>
      <c r="E21" s="250"/>
      <c r="F21" s="155"/>
      <c r="G21" s="97" t="s">
        <v>37</v>
      </c>
      <c r="H21" s="99">
        <f>IFERROR(IF(ROUND(C21/F21,3)&gt;10,10,ROUND(C21/F21,3)),10)</f>
        <v>10</v>
      </c>
      <c r="I21" s="98" t="s">
        <v>38</v>
      </c>
      <c r="J21" s="97" t="s">
        <v>37</v>
      </c>
      <c r="K21" s="96">
        <f>10-H21</f>
        <v>0</v>
      </c>
      <c r="N21" s="95"/>
      <c r="R21" s="93"/>
    </row>
    <row r="22" spans="1:18" ht="20" customHeight="1" thickBot="1" x14ac:dyDescent="0.2">
      <c r="A22" s="123" t="s">
        <v>36</v>
      </c>
      <c r="B22" s="124"/>
      <c r="C22" s="124"/>
      <c r="D22" s="94"/>
      <c r="E22" s="94"/>
      <c r="F22" s="94"/>
      <c r="G22" s="94"/>
      <c r="H22" s="94"/>
      <c r="I22" s="94"/>
      <c r="J22" s="156"/>
      <c r="K22" s="151"/>
      <c r="R22" s="93"/>
    </row>
    <row r="23" spans="1:18" ht="16.25" customHeight="1" thickBot="1" x14ac:dyDescent="0.2">
      <c r="A23" s="255" t="s">
        <v>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7"/>
      <c r="L23" s="119">
        <f>K21-K22</f>
        <v>0</v>
      </c>
      <c r="M23" s="91"/>
      <c r="N23" s="90"/>
      <c r="R23" s="89"/>
    </row>
    <row r="24" spans="1:18" ht="9.75" customHeight="1" x14ac:dyDescent="0.1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0"/>
      <c r="M24" s="91"/>
      <c r="N24" s="90"/>
      <c r="R24" s="89"/>
    </row>
    <row r="25" spans="1:18" ht="17.25" customHeight="1" x14ac:dyDescent="0.15">
      <c r="A25" s="57"/>
      <c r="B25" s="57"/>
      <c r="C25" s="57"/>
      <c r="D25" s="57"/>
      <c r="E25" s="57"/>
      <c r="F25" s="57"/>
      <c r="G25" s="231" t="s">
        <v>51</v>
      </c>
      <c r="H25" s="232"/>
      <c r="I25" s="232"/>
      <c r="J25" s="232"/>
      <c r="K25" s="233"/>
      <c r="L25" s="118">
        <f>SUM(L13:L23)</f>
        <v>0</v>
      </c>
      <c r="M25" s="1" t="s">
        <v>54</v>
      </c>
    </row>
    <row r="26" spans="1:18" ht="12" customHeight="1" thickBot="1" x14ac:dyDescent="0.2">
      <c r="F26" s="19"/>
      <c r="I26" s="3"/>
      <c r="J26" s="18"/>
    </row>
    <row r="27" spans="1:18" ht="19.5" customHeight="1" thickBot="1" x14ac:dyDescent="0.2">
      <c r="H27" s="185" t="s">
        <v>52</v>
      </c>
      <c r="I27" s="186"/>
      <c r="J27" s="186"/>
      <c r="K27" s="186"/>
      <c r="L27" s="187"/>
      <c r="M27" s="174">
        <f>ROUND(L25/6,1)</f>
        <v>0</v>
      </c>
      <c r="N27" s="126">
        <v>0.5</v>
      </c>
    </row>
    <row r="28" spans="1:18" ht="7.5" customHeight="1" x14ac:dyDescent="0.15">
      <c r="F28" s="6"/>
      <c r="H28" s="5"/>
      <c r="I28" s="5"/>
      <c r="J28" s="4"/>
      <c r="K28" s="3"/>
      <c r="L28" s="2"/>
      <c r="M28" s="127"/>
    </row>
    <row r="29" spans="1:18" ht="14" x14ac:dyDescent="0.15">
      <c r="A29" s="73" t="s">
        <v>49</v>
      </c>
      <c r="B29" s="7"/>
      <c r="C29" s="7"/>
      <c r="D29" s="7"/>
      <c r="E29" s="7"/>
      <c r="F29" s="7"/>
      <c r="G29" s="7"/>
    </row>
    <row r="30" spans="1:18" x14ac:dyDescent="0.15">
      <c r="A30" s="204"/>
      <c r="B30" s="205"/>
      <c r="C30" s="205"/>
      <c r="D30" s="205"/>
      <c r="E30" s="205"/>
      <c r="F30" s="205"/>
      <c r="G30" s="205"/>
      <c r="H30" s="205"/>
      <c r="I30" s="205"/>
      <c r="J30" s="104"/>
      <c r="K30" s="105"/>
      <c r="L30" s="114"/>
      <c r="M30" s="125"/>
    </row>
    <row r="31" spans="1:18" ht="13" customHeight="1" thickBot="1" x14ac:dyDescent="0.2">
      <c r="A31" s="204"/>
      <c r="B31" s="234" t="s">
        <v>60</v>
      </c>
      <c r="C31" s="235"/>
      <c r="D31" s="163"/>
      <c r="E31" s="163"/>
      <c r="F31" s="163"/>
      <c r="G31" s="164"/>
      <c r="H31" s="168"/>
      <c r="I31" s="168"/>
      <c r="J31" s="168"/>
      <c r="K31" s="168"/>
      <c r="L31" s="114"/>
      <c r="M31" s="125"/>
    </row>
    <row r="32" spans="1:18" ht="18.75" customHeight="1" thickBot="1" x14ac:dyDescent="0.2">
      <c r="A32" s="204"/>
      <c r="B32" s="165"/>
      <c r="C32" s="166"/>
      <c r="D32" s="166"/>
      <c r="E32" s="166"/>
      <c r="F32" s="166"/>
      <c r="G32" s="167"/>
      <c r="H32" s="168"/>
      <c r="J32" s="110" t="s">
        <v>22</v>
      </c>
      <c r="K32" s="52"/>
      <c r="L32" s="52"/>
      <c r="M32" s="120"/>
      <c r="N32" s="128">
        <v>0.25</v>
      </c>
    </row>
    <row r="33" spans="1:14" x14ac:dyDescent="0.15">
      <c r="A33" s="204"/>
      <c r="B33" s="212"/>
      <c r="C33" s="213"/>
      <c r="D33" s="213"/>
      <c r="E33" s="213"/>
      <c r="F33" s="213"/>
      <c r="G33" s="213"/>
      <c r="H33" s="213"/>
      <c r="I33" s="213"/>
      <c r="J33" s="106"/>
      <c r="K33" s="105"/>
      <c r="L33" s="114"/>
      <c r="M33" s="125"/>
    </row>
    <row r="34" spans="1:14" ht="7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115"/>
      <c r="M34" s="125"/>
    </row>
    <row r="35" spans="1:14" ht="14" x14ac:dyDescent="0.15">
      <c r="A35" s="73" t="s">
        <v>2</v>
      </c>
      <c r="B35" s="58"/>
      <c r="C35" s="7"/>
      <c r="D35" s="7"/>
      <c r="E35" s="7"/>
      <c r="F35" s="7"/>
      <c r="G35" s="7"/>
      <c r="H35" s="7"/>
    </row>
    <row r="36" spans="1:14" x14ac:dyDescent="0.15">
      <c r="A36" s="204"/>
      <c r="B36" s="205"/>
      <c r="C36" s="205"/>
      <c r="D36" s="205"/>
      <c r="E36" s="205"/>
      <c r="F36" s="205"/>
      <c r="G36" s="205"/>
      <c r="H36" s="205"/>
      <c r="I36" s="205"/>
      <c r="J36" s="104"/>
      <c r="K36" s="105"/>
      <c r="L36" s="114"/>
      <c r="M36" s="125"/>
    </row>
    <row r="37" spans="1:14" ht="13" customHeight="1" thickBot="1" x14ac:dyDescent="0.2">
      <c r="A37" s="204"/>
      <c r="B37" s="234" t="s">
        <v>60</v>
      </c>
      <c r="C37" s="235"/>
      <c r="D37" s="169"/>
      <c r="E37" s="169"/>
      <c r="F37" s="169"/>
      <c r="G37" s="170"/>
      <c r="H37" s="168"/>
      <c r="I37" s="168"/>
      <c r="J37" s="168"/>
      <c r="K37" s="168"/>
      <c r="L37" s="114"/>
      <c r="M37" s="125"/>
    </row>
    <row r="38" spans="1:14" ht="18.75" customHeight="1" thickBot="1" x14ac:dyDescent="0.2">
      <c r="A38" s="204"/>
      <c r="B38" s="171"/>
      <c r="C38" s="172"/>
      <c r="D38" s="172"/>
      <c r="E38" s="172"/>
      <c r="F38" s="172"/>
      <c r="G38" s="173"/>
      <c r="H38" s="168"/>
      <c r="J38" s="110" t="s">
        <v>20</v>
      </c>
      <c r="K38" s="52"/>
      <c r="L38" s="52"/>
      <c r="M38" s="120"/>
      <c r="N38" s="128">
        <v>0.25</v>
      </c>
    </row>
    <row r="39" spans="1:14" x14ac:dyDescent="0.15">
      <c r="A39" s="204"/>
      <c r="B39" s="212"/>
      <c r="C39" s="213"/>
      <c r="D39" s="213"/>
      <c r="E39" s="213"/>
      <c r="F39" s="213"/>
      <c r="G39" s="213"/>
      <c r="H39" s="213"/>
      <c r="I39" s="213"/>
      <c r="J39" s="106"/>
      <c r="K39" s="105"/>
      <c r="L39" s="114"/>
      <c r="M39" s="129"/>
    </row>
    <row r="40" spans="1:14" ht="6" customHeight="1" x14ac:dyDescent="0.15">
      <c r="A40" s="7"/>
      <c r="B40" s="58"/>
      <c r="C40" s="7"/>
      <c r="D40" s="7"/>
      <c r="E40" s="7"/>
      <c r="F40" s="7"/>
      <c r="G40" s="7"/>
      <c r="H40" s="7"/>
      <c r="I40" s="7"/>
      <c r="J40" s="7"/>
      <c r="K40" s="107"/>
      <c r="L40" s="7"/>
      <c r="M40" s="7"/>
    </row>
    <row r="41" spans="1:14" ht="14" thickBot="1" x14ac:dyDescent="0.2">
      <c r="A41" s="7"/>
      <c r="B41" s="7"/>
      <c r="C41" s="7"/>
      <c r="D41" s="7"/>
      <c r="E41" s="7"/>
      <c r="F41" s="50"/>
      <c r="G41" s="7"/>
    </row>
    <row r="42" spans="1:14" ht="18.75" customHeight="1" thickBot="1" x14ac:dyDescent="0.2">
      <c r="A42" s="7"/>
      <c r="B42" s="7"/>
      <c r="C42" s="7"/>
      <c r="D42" s="7"/>
      <c r="E42" s="7"/>
      <c r="F42" s="50"/>
      <c r="H42" s="185" t="s">
        <v>50</v>
      </c>
      <c r="I42" s="186"/>
      <c r="J42" s="186"/>
      <c r="K42" s="186"/>
      <c r="L42" s="187"/>
      <c r="M42" s="13">
        <f>ROUND(M27*0.5,3)+ROUND(M32*0.25,3)+ROUND(M38*0.25,3)</f>
        <v>0</v>
      </c>
    </row>
    <row r="43" spans="1:14" ht="27" customHeight="1" x14ac:dyDescent="0.15"/>
    <row r="44" spans="1:14" s="7" customFormat="1" ht="21.75" customHeight="1" x14ac:dyDescent="0.15">
      <c r="A44" s="8" t="s">
        <v>1</v>
      </c>
      <c r="B44" s="12"/>
      <c r="C44" s="11"/>
      <c r="D44" s="10"/>
      <c r="E44" s="10"/>
      <c r="F44" s="9"/>
      <c r="H44" s="8" t="s">
        <v>0</v>
      </c>
      <c r="I44" s="8"/>
      <c r="J44" s="175"/>
      <c r="K44" s="175"/>
      <c r="L44" s="175"/>
    </row>
  </sheetData>
  <mergeCells count="38">
    <mergeCell ref="A38:A39"/>
    <mergeCell ref="B39:I39"/>
    <mergeCell ref="H42:L42"/>
    <mergeCell ref="A32:A33"/>
    <mergeCell ref="B33:I33"/>
    <mergeCell ref="A36:A37"/>
    <mergeCell ref="B36:I36"/>
    <mergeCell ref="H13:K13"/>
    <mergeCell ref="H14:K14"/>
    <mergeCell ref="H15:K15"/>
    <mergeCell ref="A1:E1"/>
    <mergeCell ref="J2:K2"/>
    <mergeCell ref="C3:F3"/>
    <mergeCell ref="J3:M3"/>
    <mergeCell ref="C4:F4"/>
    <mergeCell ref="I4:K4"/>
    <mergeCell ref="H12:K12"/>
    <mergeCell ref="G7:K7"/>
    <mergeCell ref="A12:G12"/>
    <mergeCell ref="A13:G13"/>
    <mergeCell ref="A14:G14"/>
    <mergeCell ref="A15:G15"/>
    <mergeCell ref="G25:K25"/>
    <mergeCell ref="B37:C37"/>
    <mergeCell ref="B31:C31"/>
    <mergeCell ref="J44:L44"/>
    <mergeCell ref="H16:K16"/>
    <mergeCell ref="H17:K17"/>
    <mergeCell ref="A20:K20"/>
    <mergeCell ref="A19:K19"/>
    <mergeCell ref="A21:B21"/>
    <mergeCell ref="D21:E21"/>
    <mergeCell ref="A16:G16"/>
    <mergeCell ref="A17:G17"/>
    <mergeCell ref="A23:K23"/>
    <mergeCell ref="H27:L27"/>
    <mergeCell ref="A30:A31"/>
    <mergeCell ref="B30:I30"/>
  </mergeCells>
  <pageMargins left="0.7" right="0.7" top="0.75" bottom="0.75" header="0.55000000000000004" footer="0.3"/>
  <pageSetup scale="78" fitToHeight="0" orientation="portrait" horizontalDpi="1200" verticalDpi="1200" r:id="rId1"/>
  <headerFooter>
    <oddHeader>&amp;L&amp;G&amp;C&amp;"Verdana,Bold"&amp;14Individual 3* Technical Test&amp;R&amp;"Verdana,Bold"&amp;12JUDGE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1JA - 3 Star Comps</vt:lpstr>
      <vt:lpstr>1JA - 3 Star FS</vt:lpstr>
      <vt:lpstr>1JA - 3 Star TT</vt:lpstr>
      <vt:lpstr>'1JA - 3 Star Comps'!Print_Area</vt:lpstr>
      <vt:lpstr>'1JA - 3 Star FS'!Print_Area</vt:lpstr>
      <vt:lpstr>'1JA - 3 Star 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2023-03-09T05:50:21Z</cp:lastPrinted>
  <dcterms:created xsi:type="dcterms:W3CDTF">2022-01-30T19:18:55Z</dcterms:created>
  <dcterms:modified xsi:type="dcterms:W3CDTF">2023-12-30T19:43:44Z</dcterms:modified>
</cp:coreProperties>
</file>