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ubbyc/Documents/__AVA/0_2023_Scanned_Files/Technical/Score Sheets 2023/2 Judge Excel/"/>
    </mc:Choice>
  </mc:AlternateContent>
  <xr:revisionPtr revIDLastSave="0" documentId="13_ncr:1_{0877EB0E-F474-B349-8A25-B93EEE0C7EF5}" xr6:coauthVersionLast="47" xr6:coauthVersionMax="47" xr10:uidLastSave="{00000000-0000-0000-0000-000000000000}"/>
  <bookViews>
    <workbookView xWindow="880" yWindow="500" windowWidth="31800" windowHeight="20800" xr2:uid="{2FAE8DE0-19EF-45EF-A920-6B84EB01C3DC}"/>
  </bookViews>
  <sheets>
    <sheet name="2JA - 3 Star Team Comp" sheetId="38" r:id="rId1"/>
    <sheet name="2JB - 3 Star Team Comp" sheetId="39" r:id="rId2"/>
    <sheet name="2JA - 3 Star A Team Art Horse" sheetId="40" r:id="rId3"/>
    <sheet name="2JB - 3 Star A Team Tech" sheetId="37" r:id="rId4"/>
  </sheets>
  <definedNames>
    <definedName name="_xlnm.Print_Area" localSheetId="0">'2JA - 3 Star Team Comp'!$A$1:$P$38</definedName>
    <definedName name="_xlnm.Print_Area" localSheetId="1">'2JB - 3 Star Team Comp'!$A$1:$P$38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40" l="1"/>
  <c r="L25" i="40"/>
  <c r="L24" i="40"/>
  <c r="N31" i="40" s="1"/>
  <c r="N21" i="40"/>
  <c r="N33" i="40" s="1"/>
  <c r="L17" i="40"/>
  <c r="L16" i="40"/>
  <c r="L15" i="40"/>
  <c r="L14" i="40"/>
  <c r="L13" i="40"/>
  <c r="L12" i="40"/>
  <c r="L27" i="40" l="1"/>
  <c r="N22" i="39" l="1"/>
  <c r="N21" i="39"/>
  <c r="N20" i="39"/>
  <c r="N19" i="39"/>
  <c r="N18" i="39"/>
  <c r="N17" i="39"/>
  <c r="N16" i="39"/>
  <c r="N15" i="39"/>
  <c r="N24" i="39" s="1"/>
  <c r="N25" i="39" s="1"/>
  <c r="K31" i="37"/>
  <c r="N22" i="38"/>
  <c r="N21" i="38"/>
  <c r="N20" i="38"/>
  <c r="N19" i="38"/>
  <c r="N18" i="38"/>
  <c r="N17" i="38"/>
  <c r="N16" i="38"/>
  <c r="N15" i="38"/>
  <c r="N24" i="38" s="1"/>
  <c r="N25" i="38" s="1"/>
  <c r="E24" i="37"/>
  <c r="H29" i="37" s="1"/>
  <c r="I29" i="37" s="1"/>
  <c r="K29" i="37" s="1"/>
  <c r="K23" i="37"/>
  <c r="K22" i="37"/>
  <c r="K21" i="37"/>
  <c r="K25" i="37" s="1"/>
  <c r="N33" i="39" l="1"/>
  <c r="N29" i="39"/>
  <c r="K33" i="37"/>
  <c r="N33" i="38"/>
  <c r="N29" i="38"/>
  <c r="L35" i="37"/>
</calcChain>
</file>

<file path=xl/sharedStrings.xml><?xml version="1.0" encoding="utf-8"?>
<sst xmlns="http://schemas.openxmlformats.org/spreadsheetml/2006/main" count="164" uniqueCount="74">
  <si>
    <t>Date:</t>
  </si>
  <si>
    <t>Event:</t>
  </si>
  <si>
    <t>Vaulter:</t>
  </si>
  <si>
    <t>Club:</t>
  </si>
  <si>
    <t>Horse:</t>
  </si>
  <si>
    <t>Lunger:</t>
  </si>
  <si>
    <t>Remarks</t>
  </si>
  <si>
    <t>Score</t>
  </si>
  <si>
    <t>Vault-On</t>
  </si>
  <si>
    <t>Flag</t>
  </si>
  <si>
    <t>Stand</t>
  </si>
  <si>
    <t>Sum compulsories:</t>
  </si>
  <si>
    <t>Horse</t>
  </si>
  <si>
    <t>Overall Exercises &amp; Horse</t>
  </si>
  <si>
    <t>Judge:</t>
  </si>
  <si>
    <t>Signature:</t>
  </si>
  <si>
    <t>Score Exercises</t>
  </si>
  <si>
    <t>Mill</t>
  </si>
  <si>
    <t xml:space="preserve">/ 6 Vaulters   </t>
  </si>
  <si>
    <t>Sum</t>
  </si>
  <si>
    <t>6)</t>
  </si>
  <si>
    <t>5)</t>
  </si>
  <si>
    <t>4)</t>
  </si>
  <si>
    <t>3)</t>
  </si>
  <si>
    <t>2)</t>
  </si>
  <si>
    <t>1)</t>
  </si>
  <si>
    <t>Team:</t>
  </si>
  <si>
    <t>7)</t>
  </si>
  <si>
    <t>Vaulters:</t>
  </si>
  <si>
    <t>Swing off to the outside</t>
  </si>
  <si>
    <t>Score Performance</t>
  </si>
  <si>
    <t>Deductions for Falls</t>
  </si>
  <si>
    <t xml:space="preserve"> / by elements</t>
  </si>
  <si>
    <t>Sum of deductions</t>
  </si>
  <si>
    <t>Deductions</t>
  </si>
  <si>
    <t>Degree of Difficulty</t>
  </si>
  <si>
    <t>Record</t>
  </si>
  <si>
    <t>ARTISTIC</t>
  </si>
  <si>
    <t>Score
0 to 10</t>
  </si>
  <si>
    <r>
      <rPr>
        <b/>
        <sz val="9"/>
        <color indexed="8"/>
        <rFont val="Arial"/>
        <family val="2"/>
      </rPr>
      <t>Variety of Exercises</t>
    </r>
    <r>
      <rPr>
        <b/>
        <sz val="8"/>
        <color indexed="8"/>
        <rFont val="Arial"/>
        <family val="2"/>
      </rPr>
      <t xml:space="preserve">
</t>
    </r>
  </si>
  <si>
    <t xml:space="preserve">Variety of Position
</t>
  </si>
  <si>
    <t xml:space="preserve">Unity of Composition &amp; Complexity
</t>
  </si>
  <si>
    <r>
      <rPr>
        <b/>
        <sz val="9"/>
        <rFont val="Arial"/>
        <family val="2"/>
      </rPr>
      <t>Music Interpretation</t>
    </r>
    <r>
      <rPr>
        <sz val="8"/>
        <rFont val="Arial"/>
        <family val="2"/>
      </rPr>
      <t xml:space="preserve">
</t>
    </r>
  </si>
  <si>
    <t>Artistic Score</t>
  </si>
  <si>
    <t>HORSE</t>
  </si>
  <si>
    <r>
      <t xml:space="preserve">Quality of Canter and Throughness: 
</t>
    </r>
    <r>
      <rPr>
        <sz val="9"/>
        <color rgb="FF000000"/>
        <rFont val="Arial"/>
        <family val="2"/>
      </rPr>
      <t>Rhythm, Relaxation, Connection, Impulsion, Straightness, Collection</t>
    </r>
  </si>
  <si>
    <t>A1
60%</t>
  </si>
  <si>
    <t>A2
25%</t>
  </si>
  <si>
    <t>A3
15%</t>
  </si>
  <si>
    <t>Horse Score</t>
  </si>
  <si>
    <t>Overall Artistic &amp; Horse</t>
  </si>
  <si>
    <t>M-Exercises</t>
  </si>
  <si>
    <t>E-Exercises</t>
  </si>
  <si>
    <t>Number of exercises</t>
  </si>
  <si>
    <t>D-Exercises</t>
  </si>
  <si>
    <t>Score Degree of Difficulty</t>
  </si>
  <si>
    <t>C3
30%</t>
  </si>
  <si>
    <t>AVA#</t>
  </si>
  <si>
    <t xml:space="preserve">/ 8  exercises   </t>
  </si>
  <si>
    <r>
      <t xml:space="preserve">Lunging: 
</t>
    </r>
    <r>
      <rPr>
        <sz val="9"/>
        <rFont val="Arial"/>
        <family val="2"/>
      </rPr>
      <t>Correct posture and aides, Appropriate attire, Entry, Salute, and Trot Round.</t>
    </r>
  </si>
  <si>
    <r>
      <t xml:space="preserve">Vault Ability of the Horse: 
</t>
    </r>
    <r>
      <rPr>
        <sz val="9"/>
        <color rgb="FF000000"/>
        <rFont val="Arial"/>
        <family val="2"/>
      </rPr>
      <t>Willingness/obedience, Tempo, Circle Size and Shape</t>
    </r>
  </si>
  <si>
    <t>Performance</t>
  </si>
  <si>
    <t>Overall Technique Score</t>
  </si>
  <si>
    <t>Top 25 Exercises Counting</t>
  </si>
  <si>
    <t>Scissors Forward</t>
  </si>
  <si>
    <t>Scissors Backward</t>
  </si>
  <si>
    <t>Flank 1st part, back to seat astride</t>
  </si>
  <si>
    <t>3* A Squad</t>
  </si>
  <si>
    <t>USEF #</t>
  </si>
  <si>
    <t xml:space="preserve">Consideration of Horse
</t>
  </si>
  <si>
    <t>CoH
20%</t>
  </si>
  <si>
    <t>C1
10%</t>
  </si>
  <si>
    <t>C2
10%</t>
  </si>
  <si>
    <t>C4
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</si>
</sst>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_-* #,##0.0_-;\-* #,##0.0_-;_-* &quot;-&quot;??_-;_-@_-"/>
    <numFmt numFmtId="166" formatCode="#,##0.0"/>
    <numFmt numFmtId="167" formatCode="#,##0.000"/>
    <numFmt numFmtId="168" formatCode="0.000"/>
    <numFmt numFmtId="169" formatCode="_-* #,##0.000_-;\-* #,##0.000_-;_-* &quot;-&quot;??_-;_-@_-"/>
    <numFmt numFmtId="170" formatCode="0.0"/>
  </numFmts>
  <fonts count="21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b/>
      <sz val="14"/>
      <name val="Verdana"/>
      <family val="2"/>
    </font>
    <font>
      <b/>
      <sz val="11"/>
      <name val="Verdana"/>
      <family val="2"/>
    </font>
    <font>
      <sz val="18"/>
      <name val="Arial Black"/>
      <family val="2"/>
    </font>
    <font>
      <b/>
      <sz val="10"/>
      <name val="Verdana"/>
      <family val="2"/>
    </font>
    <font>
      <sz val="11"/>
      <name val="Verdana"/>
      <family val="2"/>
    </font>
    <font>
      <strike/>
      <sz val="11"/>
      <name val="Verdana"/>
      <family val="2"/>
    </font>
    <font>
      <strike/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sz val="8"/>
      <color rgb="FF000000"/>
      <name val="Symbol"/>
      <family val="1"/>
      <charset val="2"/>
    </font>
    <font>
      <b/>
      <sz val="9"/>
      <name val="Arial"/>
      <family val="2"/>
    </font>
    <font>
      <sz val="8"/>
      <name val="Symbol"/>
      <family val="1"/>
      <charset val="2"/>
    </font>
    <font>
      <sz val="9"/>
      <name val="Arial"/>
      <family val="2"/>
    </font>
    <font>
      <sz val="8"/>
      <name val="Arial"/>
      <family val="2"/>
    </font>
    <font>
      <sz val="14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94">
    <xf numFmtId="0" fontId="0" fillId="0" borderId="0" xfId="0"/>
    <xf numFmtId="0" fontId="3" fillId="0" borderId="0" xfId="1" applyFont="1" applyAlignment="1">
      <alignment vertical="center"/>
    </xf>
    <xf numFmtId="0" fontId="1" fillId="0" borderId="0" xfId="1" applyFont="1"/>
    <xf numFmtId="0" fontId="4" fillId="0" borderId="0" xfId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1" fillId="0" borderId="1" xfId="1" applyFont="1" applyBorder="1"/>
    <xf numFmtId="0" fontId="1" fillId="2" borderId="1" xfId="1" applyFont="1" applyFill="1" applyBorder="1" applyAlignment="1">
      <alignment horizontal="left"/>
    </xf>
    <xf numFmtId="0" fontId="1" fillId="3" borderId="1" xfId="1" applyFont="1" applyFill="1" applyBorder="1" applyAlignment="1">
      <alignment horizontal="left"/>
    </xf>
    <xf numFmtId="0" fontId="1" fillId="5" borderId="1" xfId="1" applyFont="1" applyFill="1" applyBorder="1" applyAlignment="1">
      <alignment horizontal="left"/>
    </xf>
    <xf numFmtId="0" fontId="1" fillId="3" borderId="1" xfId="1" applyFont="1" applyFill="1" applyBorder="1"/>
    <xf numFmtId="0" fontId="1" fillId="4" borderId="1" xfId="1" applyFont="1" applyFill="1" applyBorder="1"/>
    <xf numFmtId="0" fontId="1" fillId="0" borderId="0" xfId="2" applyFont="1"/>
    <xf numFmtId="167" fontId="6" fillId="2" borderId="0" xfId="2" applyNumberFormat="1" applyFont="1" applyFill="1" applyAlignment="1">
      <alignment horizontal="center"/>
    </xf>
    <xf numFmtId="0" fontId="1" fillId="0" borderId="0" xfId="2" applyFont="1" applyAlignment="1">
      <alignment horizontal="right"/>
    </xf>
    <xf numFmtId="0" fontId="9" fillId="0" borderId="0" xfId="2" applyFont="1" applyAlignment="1">
      <alignment horizontal="right"/>
    </xf>
    <xf numFmtId="0" fontId="9" fillId="0" borderId="0" xfId="2" applyFont="1"/>
    <xf numFmtId="0" fontId="6" fillId="0" borderId="0" xfId="2" applyFont="1" applyAlignment="1">
      <alignment horizontal="left"/>
    </xf>
    <xf numFmtId="165" fontId="1" fillId="4" borderId="1" xfId="3" applyNumberFormat="1" applyFont="1" applyFill="1" applyBorder="1"/>
    <xf numFmtId="0" fontId="7" fillId="0" borderId="0" xfId="2" applyFont="1"/>
    <xf numFmtId="167" fontId="4" fillId="2" borderId="9" xfId="2" applyNumberFormat="1" applyFont="1" applyFill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0" fontId="8" fillId="0" borderId="7" xfId="2" applyFont="1" applyBorder="1" applyAlignment="1">
      <alignment horizontal="right" vertical="center"/>
    </xf>
    <xf numFmtId="0" fontId="7" fillId="0" borderId="7" xfId="2" applyFont="1" applyBorder="1"/>
    <xf numFmtId="0" fontId="4" fillId="0" borderId="6" xfId="2" applyFont="1" applyBorder="1" applyAlignment="1">
      <alignment horizontal="left" vertical="center"/>
    </xf>
    <xf numFmtId="167" fontId="1" fillId="2" borderId="0" xfId="2" applyNumberFormat="1" applyFont="1" applyFill="1" applyAlignment="1">
      <alignment horizontal="center"/>
    </xf>
    <xf numFmtId="166" fontId="1" fillId="4" borderId="5" xfId="2" applyNumberFormat="1" applyFont="1" applyFill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166" fontId="1" fillId="0" borderId="0" xfId="2" applyNumberFormat="1" applyFont="1" applyAlignment="1">
      <alignment horizontal="center"/>
    </xf>
    <xf numFmtId="0" fontId="1" fillId="2" borderId="0" xfId="2" applyFont="1" applyFill="1" applyAlignment="1">
      <alignment horizontal="right"/>
    </xf>
    <xf numFmtId="166" fontId="1" fillId="0" borderId="5" xfId="2" applyNumberFormat="1" applyFont="1" applyBorder="1" applyAlignment="1">
      <alignment horizontal="center" vertical="center"/>
    </xf>
    <xf numFmtId="166" fontId="1" fillId="0" borderId="4" xfId="2" applyNumberFormat="1" applyFont="1" applyBorder="1" applyAlignment="1">
      <alignment horizontal="center" vertical="center"/>
    </xf>
    <xf numFmtId="0" fontId="1" fillId="0" borderId="2" xfId="2" applyFont="1" applyBorder="1"/>
    <xf numFmtId="0" fontId="1" fillId="0" borderId="4" xfId="2" applyFont="1" applyBorder="1" applyAlignment="1">
      <alignment horizontal="center" vertical="center"/>
    </xf>
    <xf numFmtId="0" fontId="1" fillId="2" borderId="0" xfId="2" applyFont="1" applyFill="1"/>
    <xf numFmtId="0" fontId="6" fillId="3" borderId="2" xfId="2" applyFont="1" applyFill="1" applyBorder="1" applyAlignment="1">
      <alignment horizontal="left" vertical="center"/>
    </xf>
    <xf numFmtId="0" fontId="1" fillId="0" borderId="1" xfId="2" applyFont="1" applyBorder="1"/>
    <xf numFmtId="0" fontId="6" fillId="0" borderId="0" xfId="2" applyFont="1"/>
    <xf numFmtId="0" fontId="4" fillId="3" borderId="1" xfId="2" applyFont="1" applyFill="1" applyBorder="1" applyAlignment="1">
      <alignment horizontal="center" vertical="center"/>
    </xf>
    <xf numFmtId="0" fontId="6" fillId="2" borderId="0" xfId="2" applyFont="1" applyFill="1" applyAlignment="1">
      <alignment vertical="center"/>
    </xf>
    <xf numFmtId="0" fontId="3" fillId="0" borderId="0" xfId="2" applyFont="1" applyAlignment="1">
      <alignment horizontal="right" vertical="center"/>
    </xf>
    <xf numFmtId="0" fontId="1" fillId="0" borderId="0" xfId="2" applyFont="1" applyAlignment="1">
      <alignment horizontal="left" vertical="center"/>
    </xf>
    <xf numFmtId="0" fontId="1" fillId="0" borderId="0" xfId="2" applyFont="1" applyAlignment="1">
      <alignment horizont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166" fontId="1" fillId="0" borderId="12" xfId="2" applyNumberFormat="1" applyFont="1" applyBorder="1" applyAlignment="1">
      <alignment horizontal="center"/>
    </xf>
    <xf numFmtId="0" fontId="1" fillId="0" borderId="0" xfId="2" applyFont="1" applyAlignment="1">
      <alignment vertical="center"/>
    </xf>
    <xf numFmtId="0" fontId="6" fillId="2" borderId="0" xfId="2" applyFont="1" applyFill="1" applyAlignment="1">
      <alignment horizontal="center" vertical="center"/>
    </xf>
    <xf numFmtId="0" fontId="1" fillId="5" borderId="2" xfId="1" applyFont="1" applyFill="1" applyBorder="1"/>
    <xf numFmtId="0" fontId="1" fillId="2" borderId="0" xfId="1" applyFont="1" applyFill="1"/>
    <xf numFmtId="0" fontId="6" fillId="3" borderId="2" xfId="1" applyFont="1" applyFill="1" applyBorder="1" applyAlignment="1">
      <alignment horizontal="left" vertical="center"/>
    </xf>
    <xf numFmtId="0" fontId="1" fillId="0" borderId="2" xfId="1" applyFont="1" applyBorder="1"/>
    <xf numFmtId="0" fontId="6" fillId="0" borderId="0" xfId="1" applyFont="1"/>
    <xf numFmtId="0" fontId="4" fillId="3" borderId="1" xfId="1" applyFont="1" applyFill="1" applyBorder="1" applyAlignment="1">
      <alignment horizontal="center" vertical="center"/>
    </xf>
    <xf numFmtId="0" fontId="1" fillId="0" borderId="2" xfId="2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9" fontId="6" fillId="0" borderId="0" xfId="1" applyNumberFormat="1" applyFont="1" applyAlignment="1">
      <alignment vertical="center"/>
    </xf>
    <xf numFmtId="0" fontId="1" fillId="0" borderId="7" xfId="1" applyFont="1" applyBorder="1"/>
    <xf numFmtId="0" fontId="6" fillId="0" borderId="6" xfId="1" applyFont="1" applyBorder="1" applyAlignment="1">
      <alignment vertical="center"/>
    </xf>
    <xf numFmtId="165" fontId="1" fillId="0" borderId="0" xfId="3" applyNumberFormat="1" applyFont="1" applyBorder="1"/>
    <xf numFmtId="164" fontId="1" fillId="0" borderId="2" xfId="3" applyFont="1" applyBorder="1" applyAlignment="1">
      <alignment vertical="center"/>
    </xf>
    <xf numFmtId="0" fontId="1" fillId="2" borderId="2" xfId="2" applyFont="1" applyFill="1" applyBorder="1" applyAlignment="1">
      <alignment vertical="center"/>
    </xf>
    <xf numFmtId="0" fontId="10" fillId="0" borderId="3" xfId="2" applyFont="1" applyBorder="1" applyAlignment="1">
      <alignment vertical="center"/>
    </xf>
    <xf numFmtId="164" fontId="1" fillId="0" borderId="0" xfId="3" applyFont="1"/>
    <xf numFmtId="0" fontId="1" fillId="0" borderId="0" xfId="1" applyFont="1" applyAlignment="1">
      <alignment horizontal="left"/>
    </xf>
    <xf numFmtId="169" fontId="1" fillId="0" borderId="0" xfId="3" applyNumberFormat="1" applyFont="1" applyBorder="1"/>
    <xf numFmtId="165" fontId="1" fillId="2" borderId="0" xfId="3" applyNumberFormat="1" applyFont="1" applyFill="1" applyBorder="1"/>
    <xf numFmtId="1" fontId="1" fillId="2" borderId="5" xfId="3" applyNumberFormat="1" applyFont="1" applyFill="1" applyBorder="1" applyAlignment="1">
      <alignment horizontal="center" vertical="center"/>
    </xf>
    <xf numFmtId="0" fontId="1" fillId="0" borderId="4" xfId="1" applyFont="1" applyBorder="1" applyAlignment="1">
      <alignment vertical="center"/>
    </xf>
    <xf numFmtId="0" fontId="1" fillId="0" borderId="3" xfId="1" applyFont="1" applyBorder="1" applyAlignment="1">
      <alignment vertical="center"/>
    </xf>
    <xf numFmtId="1" fontId="1" fillId="4" borderId="5" xfId="3" applyNumberFormat="1" applyFont="1" applyFill="1" applyBorder="1" applyAlignment="1">
      <alignment horizontal="center" vertical="center"/>
    </xf>
    <xf numFmtId="168" fontId="6" fillId="0" borderId="0" xfId="3" applyNumberFormat="1" applyFont="1" applyBorder="1" applyAlignment="1">
      <alignment horizontal="center" vertical="center"/>
    </xf>
    <xf numFmtId="0" fontId="7" fillId="0" borderId="0" xfId="1" applyFont="1"/>
    <xf numFmtId="0" fontId="4" fillId="0" borderId="0" xfId="1" applyFont="1"/>
    <xf numFmtId="0" fontId="1" fillId="0" borderId="13" xfId="1" applyFont="1" applyBorder="1"/>
    <xf numFmtId="0" fontId="1" fillId="0" borderId="14" xfId="1" applyFont="1" applyBorder="1"/>
    <xf numFmtId="0" fontId="1" fillId="0" borderId="0" xfId="1" applyFont="1" applyAlignment="1">
      <alignment horizontal="right"/>
    </xf>
    <xf numFmtId="9" fontId="11" fillId="0" borderId="0" xfId="1" applyNumberFormat="1" applyFont="1" applyAlignment="1">
      <alignment horizontal="center" textRotation="90" wrapText="1"/>
    </xf>
    <xf numFmtId="0" fontId="10" fillId="0" borderId="18" xfId="1" applyFont="1" applyBorder="1" applyAlignment="1">
      <alignment horizontal="center" wrapText="1"/>
    </xf>
    <xf numFmtId="0" fontId="14" fillId="0" borderId="22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170" fontId="6" fillId="4" borderId="25" xfId="3" applyNumberFormat="1" applyFont="1" applyFill="1" applyBorder="1" applyAlignment="1">
      <alignment horizontal="center" vertical="center"/>
    </xf>
    <xf numFmtId="0" fontId="18" fillId="0" borderId="28" xfId="1" applyFont="1" applyBorder="1" applyAlignment="1">
      <alignment horizontal="center" vertical="center" wrapText="1"/>
    </xf>
    <xf numFmtId="170" fontId="6" fillId="4" borderId="29" xfId="3" applyNumberFormat="1" applyFont="1" applyFill="1" applyBorder="1" applyAlignment="1">
      <alignment horizontal="center" vertical="center"/>
    </xf>
    <xf numFmtId="0" fontId="18" fillId="0" borderId="18" xfId="1" applyFont="1" applyBorder="1" applyAlignment="1">
      <alignment horizontal="center" vertical="center" wrapText="1"/>
    </xf>
    <xf numFmtId="170" fontId="6" fillId="4" borderId="32" xfId="3" applyNumberFormat="1" applyFont="1" applyFill="1" applyBorder="1" applyAlignment="1">
      <alignment horizontal="center" vertical="center"/>
    </xf>
    <xf numFmtId="0" fontId="2" fillId="0" borderId="0" xfId="1"/>
    <xf numFmtId="170" fontId="6" fillId="4" borderId="35" xfId="3" applyNumberFormat="1" applyFont="1" applyFill="1" applyBorder="1" applyAlignment="1">
      <alignment horizontal="center" vertical="center"/>
    </xf>
    <xf numFmtId="170" fontId="6" fillId="4" borderId="3" xfId="3" applyNumberFormat="1" applyFont="1" applyFill="1" applyBorder="1" applyAlignment="1">
      <alignment horizontal="center" vertical="center"/>
    </xf>
    <xf numFmtId="170" fontId="6" fillId="4" borderId="36" xfId="3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/>
    </xf>
    <xf numFmtId="0" fontId="9" fillId="0" borderId="0" xfId="1" applyFont="1"/>
    <xf numFmtId="0" fontId="9" fillId="0" borderId="0" xfId="1" applyFont="1" applyAlignment="1">
      <alignment horizontal="right"/>
    </xf>
    <xf numFmtId="167" fontId="6" fillId="2" borderId="0" xfId="1" applyNumberFormat="1" applyFont="1" applyFill="1" applyAlignment="1">
      <alignment horizontal="center"/>
    </xf>
    <xf numFmtId="0" fontId="10" fillId="0" borderId="11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1" fontId="1" fillId="4" borderId="5" xfId="1" applyNumberFormat="1" applyFont="1" applyFill="1" applyBorder="1" applyAlignment="1">
      <alignment horizontal="center" vertical="center"/>
    </xf>
    <xf numFmtId="170" fontId="1" fillId="0" borderId="5" xfId="1" applyNumberFormat="1" applyFont="1" applyBorder="1" applyAlignment="1">
      <alignment horizontal="center" vertical="center"/>
    </xf>
    <xf numFmtId="0" fontId="1" fillId="0" borderId="37" xfId="1" applyFont="1" applyBorder="1" applyAlignment="1">
      <alignment vertical="center"/>
    </xf>
    <xf numFmtId="1" fontId="1" fillId="0" borderId="5" xfId="1" applyNumberFormat="1" applyFont="1" applyBorder="1" applyAlignment="1">
      <alignment horizontal="center"/>
    </xf>
    <xf numFmtId="0" fontId="7" fillId="0" borderId="7" xfId="1" applyFont="1" applyBorder="1"/>
    <xf numFmtId="0" fontId="1" fillId="0" borderId="12" xfId="1" applyFont="1" applyBorder="1"/>
    <xf numFmtId="0" fontId="6" fillId="0" borderId="12" xfId="1" applyFont="1" applyBorder="1" applyAlignment="1">
      <alignment horizontal="left" vertical="center"/>
    </xf>
    <xf numFmtId="0" fontId="1" fillId="0" borderId="12" xfId="2" applyFont="1" applyBorder="1"/>
    <xf numFmtId="0" fontId="4" fillId="0" borderId="12" xfId="2" applyFont="1" applyBorder="1" applyAlignment="1">
      <alignment horizontal="center" vertical="center"/>
    </xf>
    <xf numFmtId="170" fontId="6" fillId="0" borderId="23" xfId="3" applyNumberFormat="1" applyFont="1" applyBorder="1" applyAlignment="1">
      <alignment horizontal="center" vertical="center" wrapText="1"/>
    </xf>
    <xf numFmtId="170" fontId="6" fillId="0" borderId="26" xfId="3" applyNumberFormat="1" applyFont="1" applyBorder="1" applyAlignment="1">
      <alignment horizontal="center" vertical="center" wrapText="1"/>
    </xf>
    <xf numFmtId="170" fontId="6" fillId="0" borderId="30" xfId="3" applyNumberFormat="1" applyFont="1" applyBorder="1" applyAlignment="1">
      <alignment horizontal="center" vertical="center" wrapText="1"/>
    </xf>
    <xf numFmtId="170" fontId="6" fillId="0" borderId="33" xfId="3" applyNumberFormat="1" applyFont="1" applyBorder="1" applyAlignment="1">
      <alignment horizontal="center" vertical="center" wrapText="1"/>
    </xf>
    <xf numFmtId="170" fontId="1" fillId="0" borderId="28" xfId="1" applyNumberFormat="1" applyFont="1" applyBorder="1" applyAlignment="1">
      <alignment horizontal="center" vertical="center"/>
    </xf>
    <xf numFmtId="170" fontId="2" fillId="0" borderId="0" xfId="1" applyNumberFormat="1"/>
    <xf numFmtId="170" fontId="1" fillId="4" borderId="5" xfId="4" applyNumberFormat="1" applyFont="1" applyFill="1" applyBorder="1" applyAlignment="1">
      <alignment horizontal="center" vertical="center"/>
    </xf>
    <xf numFmtId="170" fontId="1" fillId="0" borderId="0" xfId="1" applyNumberFormat="1" applyFont="1"/>
    <xf numFmtId="170" fontId="4" fillId="0" borderId="17" xfId="1" applyNumberFormat="1" applyFont="1" applyBorder="1" applyAlignment="1">
      <alignment horizontal="center" vertical="center"/>
    </xf>
    <xf numFmtId="170" fontId="1" fillId="0" borderId="5" xfId="3" applyNumberFormat="1" applyFont="1" applyBorder="1" applyAlignment="1">
      <alignment horizontal="center" vertical="center"/>
    </xf>
    <xf numFmtId="170" fontId="1" fillId="2" borderId="5" xfId="3" applyNumberFormat="1" applyFont="1" applyFill="1" applyBorder="1" applyAlignment="1">
      <alignment horizontal="center" vertical="center"/>
    </xf>
    <xf numFmtId="170" fontId="6" fillId="0" borderId="17" xfId="3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" fillId="0" borderId="2" xfId="2" applyFont="1" applyBorder="1" applyAlignment="1">
      <alignment horizontal="left" vertical="center"/>
    </xf>
    <xf numFmtId="0" fontId="1" fillId="0" borderId="2" xfId="1" applyFont="1" applyBorder="1" applyAlignment="1">
      <alignment horizontal="left" vertical="center"/>
    </xf>
    <xf numFmtId="0" fontId="4" fillId="3" borderId="1" xfId="2" applyFont="1" applyFill="1" applyBorder="1" applyAlignment="1">
      <alignment horizontal="left" vertical="center"/>
    </xf>
    <xf numFmtId="0" fontId="11" fillId="0" borderId="0" xfId="1" applyFont="1" applyAlignment="1">
      <alignment horizontal="center" vertical="center" textRotation="90" wrapText="1"/>
    </xf>
    <xf numFmtId="0" fontId="4" fillId="0" borderId="0" xfId="2" applyFont="1" applyAlignment="1">
      <alignment horizontal="center" vertical="center"/>
    </xf>
    <xf numFmtId="0" fontId="1" fillId="0" borderId="19" xfId="1" applyFont="1" applyBorder="1" applyAlignment="1">
      <alignment horizontal="left" vertical="center"/>
    </xf>
    <xf numFmtId="0" fontId="4" fillId="3" borderId="20" xfId="2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left" vertical="center"/>
    </xf>
    <xf numFmtId="0" fontId="1" fillId="3" borderId="35" xfId="1" applyFont="1" applyFill="1" applyBorder="1"/>
    <xf numFmtId="0" fontId="1" fillId="5" borderId="20" xfId="1" applyFont="1" applyFill="1" applyBorder="1"/>
    <xf numFmtId="0" fontId="1" fillId="0" borderId="20" xfId="1" applyFont="1" applyBorder="1"/>
    <xf numFmtId="0" fontId="6" fillId="6" borderId="39" xfId="2" applyFont="1" applyFill="1" applyBorder="1" applyAlignment="1">
      <alignment horizontal="left" vertical="center"/>
    </xf>
    <xf numFmtId="0" fontId="1" fillId="0" borderId="40" xfId="1" applyFont="1" applyBorder="1" applyAlignment="1">
      <alignment horizontal="left" vertical="center"/>
    </xf>
    <xf numFmtId="0" fontId="1" fillId="5" borderId="3" xfId="1" applyFont="1" applyFill="1" applyBorder="1"/>
    <xf numFmtId="0" fontId="6" fillId="6" borderId="41" xfId="2" applyFont="1" applyFill="1" applyBorder="1" applyAlignment="1">
      <alignment horizontal="left" vertical="center"/>
    </xf>
    <xf numFmtId="0" fontId="1" fillId="0" borderId="42" xfId="1" applyFont="1" applyBorder="1" applyAlignment="1">
      <alignment horizontal="left" vertical="center"/>
    </xf>
    <xf numFmtId="0" fontId="6" fillId="6" borderId="2" xfId="2" applyFont="1" applyFill="1" applyBorder="1" applyAlignment="1">
      <alignment horizontal="left" vertical="center"/>
    </xf>
    <xf numFmtId="0" fontId="1" fillId="5" borderId="36" xfId="1" applyFont="1" applyFill="1" applyBorder="1"/>
    <xf numFmtId="0" fontId="1" fillId="5" borderId="46" xfId="1" applyFont="1" applyFill="1" applyBorder="1"/>
    <xf numFmtId="0" fontId="1" fillId="0" borderId="46" xfId="1" applyFont="1" applyBorder="1"/>
    <xf numFmtId="0" fontId="6" fillId="6" borderId="47" xfId="2" applyFont="1" applyFill="1" applyBorder="1" applyAlignment="1">
      <alignment horizontal="left" vertical="center"/>
    </xf>
    <xf numFmtId="0" fontId="1" fillId="0" borderId="19" xfId="2" applyFont="1" applyBorder="1" applyAlignment="1">
      <alignment horizontal="left" vertical="center"/>
    </xf>
    <xf numFmtId="0" fontId="1" fillId="0" borderId="20" xfId="2" applyFont="1" applyBorder="1"/>
    <xf numFmtId="0" fontId="6" fillId="3" borderId="20" xfId="2" applyFont="1" applyFill="1" applyBorder="1" applyAlignment="1">
      <alignment horizontal="left" vertical="center"/>
    </xf>
    <xf numFmtId="0" fontId="6" fillId="0" borderId="20" xfId="2" applyFont="1" applyBorder="1" applyAlignment="1">
      <alignment horizontal="left" vertical="center"/>
    </xf>
    <xf numFmtId="0" fontId="1" fillId="2" borderId="48" xfId="2" applyFont="1" applyFill="1" applyBorder="1"/>
    <xf numFmtId="0" fontId="6" fillId="6" borderId="49" xfId="2" applyFont="1" applyFill="1" applyBorder="1" applyAlignment="1">
      <alignment horizontal="left" vertical="center"/>
    </xf>
    <xf numFmtId="0" fontId="1" fillId="0" borderId="42" xfId="2" applyFont="1" applyBorder="1" applyAlignment="1">
      <alignment horizontal="left" vertical="center"/>
    </xf>
    <xf numFmtId="0" fontId="6" fillId="6" borderId="51" xfId="2" applyFont="1" applyFill="1" applyBorder="1" applyAlignment="1">
      <alignment horizontal="left" vertical="center"/>
    </xf>
    <xf numFmtId="9" fontId="1" fillId="0" borderId="0" xfId="1" applyNumberFormat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0" fontId="7" fillId="0" borderId="0" xfId="2" applyFont="1" applyAlignment="1">
      <alignment horizontal="right" vertical="center"/>
    </xf>
    <xf numFmtId="167" fontId="4" fillId="2" borderId="0" xfId="2" applyNumberFormat="1" applyFont="1" applyFill="1" applyAlignment="1">
      <alignment horizontal="center" vertical="center"/>
    </xf>
    <xf numFmtId="9" fontId="6" fillId="0" borderId="0" xfId="1" applyNumberFormat="1" applyFont="1" applyAlignment="1">
      <alignment horizontal="center" vertical="center"/>
    </xf>
    <xf numFmtId="170" fontId="1" fillId="4" borderId="28" xfId="1" applyNumberFormat="1" applyFont="1" applyFill="1" applyBorder="1"/>
    <xf numFmtId="0" fontId="1" fillId="0" borderId="0" xfId="1" applyFont="1" applyAlignment="1">
      <alignment horizontal="left" vertical="center"/>
    </xf>
    <xf numFmtId="0" fontId="1" fillId="0" borderId="30" xfId="1" applyFont="1" applyBorder="1"/>
    <xf numFmtId="0" fontId="1" fillId="3" borderId="19" xfId="1" applyFont="1" applyFill="1" applyBorder="1"/>
    <xf numFmtId="0" fontId="1" fillId="5" borderId="42" xfId="1" applyFont="1" applyFill="1" applyBorder="1"/>
    <xf numFmtId="0" fontId="1" fillId="0" borderId="43" xfId="1" applyFont="1" applyBorder="1" applyAlignment="1">
      <alignment horizontal="left" vertical="center"/>
    </xf>
    <xf numFmtId="0" fontId="4" fillId="3" borderId="0" xfId="2" applyFont="1" applyFill="1" applyAlignment="1">
      <alignment horizontal="center" vertical="center"/>
    </xf>
    <xf numFmtId="0" fontId="6" fillId="3" borderId="12" xfId="1" applyFont="1" applyFill="1" applyBorder="1" applyAlignment="1">
      <alignment horizontal="left" vertical="center"/>
    </xf>
    <xf numFmtId="0" fontId="1" fillId="0" borderId="12" xfId="1" applyFont="1" applyBorder="1" applyAlignment="1">
      <alignment horizontal="left" vertical="center"/>
    </xf>
    <xf numFmtId="0" fontId="6" fillId="6" borderId="12" xfId="2" applyFont="1" applyFill="1" applyBorder="1" applyAlignment="1">
      <alignment horizontal="left" vertical="center"/>
    </xf>
    <xf numFmtId="0" fontId="1" fillId="0" borderId="52" xfId="1" applyFont="1" applyBorder="1"/>
    <xf numFmtId="0" fontId="1" fillId="0" borderId="52" xfId="2" applyFont="1" applyBorder="1"/>
    <xf numFmtId="0" fontId="1" fillId="5" borderId="53" xfId="1" applyFont="1" applyFill="1" applyBorder="1"/>
    <xf numFmtId="167" fontId="1" fillId="2" borderId="9" xfId="2" applyNumberFormat="1" applyFont="1" applyFill="1" applyBorder="1" applyAlignment="1">
      <alignment horizontal="center" vertical="center"/>
    </xf>
    <xf numFmtId="0" fontId="4" fillId="0" borderId="7" xfId="2" applyFont="1" applyBorder="1" applyAlignment="1">
      <alignment horizontal="left" vertical="center"/>
    </xf>
    <xf numFmtId="0" fontId="4" fillId="0" borderId="8" xfId="2" applyFont="1" applyBorder="1" applyAlignment="1">
      <alignment horizontal="left" vertical="center"/>
    </xf>
    <xf numFmtId="9" fontId="1" fillId="0" borderId="0" xfId="2" applyNumberFormat="1" applyFont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1" xfId="1" applyFont="1" applyBorder="1" applyAlignment="1">
      <alignment horizontal="center"/>
    </xf>
    <xf numFmtId="0" fontId="1" fillId="4" borderId="1" xfId="1" applyFont="1" applyFill="1" applyBorder="1" applyAlignment="1">
      <alignment horizontal="center"/>
    </xf>
    <xf numFmtId="0" fontId="1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170" fontId="1" fillId="4" borderId="11" xfId="1" applyNumberFormat="1" applyFont="1" applyFill="1" applyBorder="1"/>
    <xf numFmtId="0" fontId="1" fillId="0" borderId="10" xfId="1" applyFont="1" applyBorder="1"/>
    <xf numFmtId="168" fontId="4" fillId="0" borderId="8" xfId="1" applyNumberFormat="1" applyFont="1" applyBorder="1" applyAlignment="1">
      <alignment horizontal="center" vertical="center"/>
    </xf>
    <xf numFmtId="0" fontId="1" fillId="0" borderId="11" xfId="1" applyFont="1" applyBorder="1" applyAlignment="1">
      <alignment vertical="center"/>
    </xf>
    <xf numFmtId="0" fontId="1" fillId="0" borderId="5" xfId="1" applyFont="1" applyBorder="1" applyAlignment="1">
      <alignment vertical="center"/>
    </xf>
    <xf numFmtId="0" fontId="1" fillId="4" borderId="5" xfId="1" applyFont="1" applyFill="1" applyBorder="1" applyAlignment="1">
      <alignment horizontal="center" vertical="center"/>
    </xf>
    <xf numFmtId="0" fontId="1" fillId="0" borderId="3" xfId="1" applyFont="1" applyBorder="1"/>
    <xf numFmtId="0" fontId="1" fillId="0" borderId="2" xfId="1" applyFont="1" applyBorder="1" applyAlignment="1">
      <alignment vertical="center"/>
    </xf>
    <xf numFmtId="9" fontId="1" fillId="0" borderId="0" xfId="1" applyNumberFormat="1" applyFont="1"/>
    <xf numFmtId="170" fontId="4" fillId="0" borderId="0" xfId="1" applyNumberFormat="1" applyFont="1" applyAlignment="1">
      <alignment horizontal="center" vertical="center"/>
    </xf>
    <xf numFmtId="0" fontId="1" fillId="0" borderId="3" xfId="2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3" borderId="1" xfId="1" applyFont="1" applyFill="1" applyBorder="1" applyAlignment="1">
      <alignment horizontal="left" vertical="center"/>
    </xf>
    <xf numFmtId="0" fontId="1" fillId="0" borderId="48" xfId="1" applyFont="1" applyBorder="1" applyAlignment="1">
      <alignment horizontal="left" vertical="top" wrapText="1"/>
    </xf>
    <xf numFmtId="0" fontId="1" fillId="0" borderId="0" xfId="1" applyFont="1" applyAlignment="1">
      <alignment horizontal="left" vertical="top" wrapText="1"/>
    </xf>
    <xf numFmtId="0" fontId="1" fillId="0" borderId="2" xfId="2" applyFont="1" applyBorder="1" applyAlignment="1">
      <alignment horizontal="left" vertical="center"/>
    </xf>
    <xf numFmtId="0" fontId="1" fillId="0" borderId="16" xfId="2" applyFont="1" applyBorder="1" applyAlignment="1">
      <alignment horizontal="left" vertical="top" wrapText="1"/>
    </xf>
    <xf numFmtId="0" fontId="1" fillId="0" borderId="12" xfId="2" applyFont="1" applyBorder="1" applyAlignment="1">
      <alignment horizontal="left" vertical="top" wrapText="1"/>
    </xf>
    <xf numFmtId="0" fontId="1" fillId="0" borderId="15" xfId="2" applyFont="1" applyBorder="1" applyAlignment="1">
      <alignment horizontal="left" vertical="top" wrapText="1"/>
    </xf>
    <xf numFmtId="0" fontId="1" fillId="0" borderId="14" xfId="2" applyFont="1" applyBorder="1" applyAlignment="1">
      <alignment horizontal="left" vertical="top" wrapText="1"/>
    </xf>
    <xf numFmtId="0" fontId="1" fillId="0" borderId="0" xfId="2" applyFont="1" applyAlignment="1">
      <alignment horizontal="left" vertical="top" wrapText="1"/>
    </xf>
    <xf numFmtId="0" fontId="1" fillId="0" borderId="13" xfId="2" applyFont="1" applyBorder="1" applyAlignment="1">
      <alignment horizontal="left" vertical="top" wrapText="1"/>
    </xf>
    <xf numFmtId="0" fontId="1" fillId="0" borderId="11" xfId="2" applyFont="1" applyBorder="1" applyAlignment="1">
      <alignment horizontal="left" vertical="top" wrapText="1"/>
    </xf>
    <xf numFmtId="0" fontId="1" fillId="0" borderId="1" xfId="2" applyFont="1" applyBorder="1" applyAlignment="1">
      <alignment horizontal="left" vertical="top" wrapText="1"/>
    </xf>
    <xf numFmtId="0" fontId="1" fillId="0" borderId="10" xfId="2" applyFont="1" applyBorder="1" applyAlignment="1">
      <alignment horizontal="left" vertical="top" wrapText="1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1" fillId="0" borderId="3" xfId="2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3" borderId="1" xfId="2" applyFont="1" applyFill="1" applyBorder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12" xfId="2" applyFont="1" applyBorder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2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1" fillId="0" borderId="43" xfId="1" applyFont="1" applyBorder="1" applyAlignment="1">
      <alignment horizontal="center"/>
    </xf>
    <xf numFmtId="0" fontId="1" fillId="0" borderId="12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" fillId="0" borderId="44" xfId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13" xfId="1" applyFont="1" applyBorder="1" applyAlignment="1">
      <alignment horizontal="center"/>
    </xf>
    <xf numFmtId="0" fontId="1" fillId="0" borderId="45" xfId="1" applyFont="1" applyBorder="1" applyAlignment="1">
      <alignment horizontal="center"/>
    </xf>
    <xf numFmtId="0" fontId="1" fillId="0" borderId="38" xfId="1" applyFont="1" applyBorder="1" applyAlignment="1">
      <alignment horizontal="center"/>
    </xf>
    <xf numFmtId="0" fontId="1" fillId="0" borderId="50" xfId="1" applyFont="1" applyBorder="1" applyAlignment="1">
      <alignment horizontal="center"/>
    </xf>
    <xf numFmtId="0" fontId="11" fillId="0" borderId="0" xfId="1" applyFont="1" applyAlignment="1">
      <alignment horizontal="center" vertical="center" textRotation="90" wrapText="1"/>
    </xf>
    <xf numFmtId="0" fontId="13" fillId="0" borderId="24" xfId="1" applyFont="1" applyBorder="1" applyAlignment="1">
      <alignment horizontal="left" wrapText="1"/>
    </xf>
    <xf numFmtId="0" fontId="15" fillId="0" borderId="5" xfId="1" applyFont="1" applyBorder="1" applyAlignment="1">
      <alignment horizontal="left" wrapText="1"/>
    </xf>
    <xf numFmtId="0" fontId="16" fillId="0" borderId="27" xfId="1" applyFont="1" applyBorder="1" applyAlignment="1">
      <alignment horizontal="left" wrapText="1"/>
    </xf>
    <xf numFmtId="0" fontId="17" fillId="0" borderId="28" xfId="1" applyFont="1" applyBorder="1" applyAlignment="1">
      <alignment horizontal="left" wrapText="1"/>
    </xf>
    <xf numFmtId="0" fontId="19" fillId="0" borderId="31" xfId="1" applyFont="1" applyBorder="1" applyAlignment="1">
      <alignment horizontal="left" wrapText="1"/>
    </xf>
    <xf numFmtId="0" fontId="17" fillId="0" borderId="18" xfId="1" applyFont="1" applyBorder="1" applyAlignment="1">
      <alignment horizontal="left" wrapText="1"/>
    </xf>
    <xf numFmtId="0" fontId="13" fillId="0" borderId="34" xfId="1" applyFont="1" applyBorder="1" applyAlignment="1">
      <alignment horizontal="left" vertical="center" wrapText="1"/>
    </xf>
    <xf numFmtId="0" fontId="12" fillId="0" borderId="22" xfId="1" applyFont="1" applyBorder="1" applyAlignment="1">
      <alignment horizontal="left" vertical="center" wrapText="1"/>
    </xf>
    <xf numFmtId="0" fontId="13" fillId="0" borderId="24" xfId="1" applyFont="1" applyBorder="1" applyAlignment="1">
      <alignment horizontal="left" vertical="center" wrapText="1"/>
    </xf>
    <xf numFmtId="0" fontId="15" fillId="0" borderId="5" xfId="1" applyFont="1" applyBorder="1" applyAlignment="1">
      <alignment horizontal="left" vertical="center" wrapText="1"/>
    </xf>
    <xf numFmtId="0" fontId="16" fillId="0" borderId="31" xfId="1" applyFont="1" applyBorder="1" applyAlignment="1">
      <alignment horizontal="left" vertical="center" wrapText="1"/>
    </xf>
    <xf numFmtId="0" fontId="17" fillId="0" borderId="18" xfId="1" applyFont="1" applyBorder="1" applyAlignment="1">
      <alignment horizontal="left" vertical="center" wrapText="1"/>
    </xf>
    <xf numFmtId="0" fontId="6" fillId="0" borderId="16" xfId="1" applyFont="1" applyBorder="1" applyAlignment="1">
      <alignment horizontal="left" vertical="top" wrapText="1"/>
    </xf>
    <xf numFmtId="0" fontId="6" fillId="0" borderId="12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6" fillId="0" borderId="14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6" fillId="0" borderId="11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 wrapText="1"/>
    </xf>
    <xf numFmtId="0" fontId="1" fillId="0" borderId="1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6" fillId="0" borderId="6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54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1" fillId="0" borderId="3" xfId="2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0" xfId="1" applyFont="1" applyAlignment="1">
      <alignment horizontal="left" vertical="center"/>
    </xf>
    <xf numFmtId="0" fontId="4" fillId="3" borderId="1" xfId="2" applyFont="1" applyFill="1" applyBorder="1" applyAlignment="1">
      <alignment vertical="center"/>
    </xf>
    <xf numFmtId="0" fontId="4" fillId="0" borderId="0" xfId="2" applyFont="1" applyAlignment="1">
      <alignment vertical="center"/>
    </xf>
    <xf numFmtId="0" fontId="4" fillId="0" borderId="12" xfId="2" applyFont="1" applyBorder="1" applyAlignment="1">
      <alignment vertical="center"/>
    </xf>
    <xf numFmtId="0" fontId="6" fillId="0" borderId="19" xfId="2" applyFont="1" applyBorder="1" applyAlignment="1">
      <alignment horizontal="left" vertical="center"/>
    </xf>
    <xf numFmtId="0" fontId="1" fillId="0" borderId="35" xfId="2" applyFont="1" applyBorder="1"/>
    <xf numFmtId="0" fontId="6" fillId="6" borderId="21" xfId="1" applyFont="1" applyFill="1" applyBorder="1" applyAlignment="1">
      <alignment vertical="center"/>
    </xf>
    <xf numFmtId="0" fontId="6" fillId="6" borderId="35" xfId="1" applyFont="1" applyFill="1" applyBorder="1" applyAlignment="1">
      <alignment vertical="center"/>
    </xf>
    <xf numFmtId="0" fontId="6" fillId="6" borderId="49" xfId="1" applyFont="1" applyFill="1" applyBorder="1" applyAlignment="1">
      <alignment vertical="center"/>
    </xf>
    <xf numFmtId="0" fontId="6" fillId="0" borderId="40" xfId="2" applyFont="1" applyBorder="1" applyAlignment="1">
      <alignment horizontal="left" vertical="center"/>
    </xf>
    <xf numFmtId="0" fontId="1" fillId="2" borderId="3" xfId="2" applyFont="1" applyFill="1" applyBorder="1" applyAlignment="1">
      <alignment horizontal="center"/>
    </xf>
    <xf numFmtId="0" fontId="1" fillId="2" borderId="2" xfId="2" applyFont="1" applyFill="1" applyBorder="1" applyAlignment="1">
      <alignment horizontal="center"/>
    </xf>
    <xf numFmtId="0" fontId="1" fillId="2" borderId="12" xfId="2" applyFont="1" applyFill="1" applyBorder="1" applyAlignment="1">
      <alignment horizontal="center"/>
    </xf>
    <xf numFmtId="0" fontId="1" fillId="2" borderId="41" xfId="2" applyFont="1" applyFill="1" applyBorder="1" applyAlignment="1">
      <alignment horizontal="center"/>
    </xf>
    <xf numFmtId="0" fontId="6" fillId="0" borderId="0" xfId="2" applyFont="1" applyAlignment="1">
      <alignment horizontal="left" vertical="center"/>
    </xf>
    <xf numFmtId="0" fontId="6" fillId="0" borderId="42" xfId="2" applyFont="1" applyBorder="1" applyAlignment="1">
      <alignment horizontal="left" vertical="center"/>
    </xf>
    <xf numFmtId="0" fontId="1" fillId="2" borderId="3" xfId="2" applyFont="1" applyFill="1" applyBorder="1"/>
    <xf numFmtId="0" fontId="6" fillId="6" borderId="4" xfId="2" applyFont="1" applyFill="1" applyBorder="1" applyAlignment="1">
      <alignment vertical="center"/>
    </xf>
    <xf numFmtId="0" fontId="1" fillId="0" borderId="5" xfId="2" applyFont="1" applyBorder="1"/>
    <xf numFmtId="0" fontId="6" fillId="6" borderId="3" xfId="2" applyFont="1" applyFill="1" applyBorder="1" applyAlignment="1">
      <alignment vertical="center"/>
    </xf>
    <xf numFmtId="0" fontId="6" fillId="6" borderId="41" xfId="2" applyFont="1" applyFill="1" applyBorder="1" applyAlignment="1">
      <alignment vertical="center"/>
    </xf>
    <xf numFmtId="0" fontId="6" fillId="0" borderId="53" xfId="2" applyFont="1" applyBorder="1" applyAlignment="1">
      <alignment horizontal="left" vertical="center"/>
    </xf>
    <xf numFmtId="0" fontId="1" fillId="0" borderId="46" xfId="2" applyFont="1" applyBorder="1"/>
    <xf numFmtId="0" fontId="6" fillId="3" borderId="46" xfId="2" applyFont="1" applyFill="1" applyBorder="1" applyAlignment="1">
      <alignment horizontal="left" vertical="center"/>
    </xf>
    <xf numFmtId="0" fontId="1" fillId="2" borderId="36" xfId="2" applyFont="1" applyFill="1" applyBorder="1"/>
    <xf numFmtId="0" fontId="1" fillId="6" borderId="55" xfId="2" applyFont="1" applyFill="1" applyBorder="1"/>
    <xf numFmtId="0" fontId="1" fillId="0" borderId="56" xfId="2" applyFont="1" applyBorder="1"/>
    <xf numFmtId="0" fontId="6" fillId="6" borderId="36" xfId="1" applyFont="1" applyFill="1" applyBorder="1" applyAlignment="1">
      <alignment vertical="center"/>
    </xf>
    <xf numFmtId="0" fontId="20" fillId="6" borderId="51" xfId="1" applyFont="1" applyFill="1" applyBorder="1" applyAlignment="1">
      <alignment horizontal="center" vertical="center"/>
    </xf>
    <xf numFmtId="0" fontId="12" fillId="0" borderId="57" xfId="1" applyFont="1" applyBorder="1" applyAlignment="1">
      <alignment horizontal="left" wrapText="1"/>
    </xf>
    <xf numFmtId="0" fontId="12" fillId="0" borderId="48" xfId="1" applyFont="1" applyBorder="1" applyAlignment="1">
      <alignment horizontal="left" wrapText="1"/>
    </xf>
    <xf numFmtId="0" fontId="12" fillId="0" borderId="58" xfId="1" applyFont="1" applyBorder="1" applyAlignment="1">
      <alignment horizontal="left" wrapText="1"/>
    </xf>
    <xf numFmtId="0" fontId="14" fillId="0" borderId="59" xfId="1" applyFont="1" applyBorder="1" applyAlignment="1">
      <alignment horizontal="center" vertical="center" wrapText="1"/>
    </xf>
    <xf numFmtId="170" fontId="6" fillId="4" borderId="60" xfId="3" applyNumberFormat="1" applyFont="1" applyFill="1" applyBorder="1" applyAlignment="1">
      <alignment horizontal="center" vertical="center"/>
    </xf>
    <xf numFmtId="170" fontId="6" fillId="0" borderId="61" xfId="3" applyNumberFormat="1" applyFont="1" applyBorder="1" applyAlignment="1">
      <alignment horizontal="center" vertical="center" wrapText="1"/>
    </xf>
    <xf numFmtId="0" fontId="12" fillId="0" borderId="42" xfId="1" applyFont="1" applyBorder="1" applyAlignment="1">
      <alignment horizontal="left" wrapText="1"/>
    </xf>
    <xf numFmtId="0" fontId="12" fillId="0" borderId="2" xfId="1" applyFont="1" applyBorder="1" applyAlignment="1">
      <alignment horizontal="left" wrapText="1"/>
    </xf>
    <xf numFmtId="0" fontId="12" fillId="0" borderId="4" xfId="1" applyFont="1" applyBorder="1" applyAlignment="1">
      <alignment horizontal="left" wrapText="1"/>
    </xf>
  </cellXfs>
  <cellStyles count="5">
    <cellStyle name="Comma 2" xfId="3" xr:uid="{DB3D5E1D-D2EA-4695-9F11-FB3DEBB36AFF}"/>
    <cellStyle name="Dezimal 2 2" xfId="4" xr:uid="{E5AD8FFB-AC33-4783-BF22-93CA2E718B19}"/>
    <cellStyle name="Normal" xfId="0" builtinId="0"/>
    <cellStyle name="Normal 2" xfId="2" xr:uid="{17E60950-EBD6-4BA0-95C4-ED2942F11926}"/>
    <cellStyle name="Standard 2" xfId="1" xr:uid="{F7B68C79-BEA5-4B61-89A0-8DBCA34ECE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566738</xdr:colOff>
      <xdr:row>36</xdr:row>
      <xdr:rowOff>223837</xdr:rowOff>
    </xdr:from>
    <xdr:to>
      <xdr:col>15</xdr:col>
      <xdr:colOff>460375</xdr:colOff>
      <xdr:row>37</xdr:row>
      <xdr:rowOff>119063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DC3D3D0-1654-4DF9-A3C6-BF452C010952}"/>
            </a:ext>
          </a:extLst>
        </xdr:cNvPr>
        <xdr:cNvSpPr txBox="1"/>
      </xdr:nvSpPr>
      <xdr:spPr>
        <a:xfrm>
          <a:off x="7381876" y="9982200"/>
          <a:ext cx="546099" cy="1571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1/2/24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566738</xdr:colOff>
      <xdr:row>36</xdr:row>
      <xdr:rowOff>223837</xdr:rowOff>
    </xdr:from>
    <xdr:to>
      <xdr:col>15</xdr:col>
      <xdr:colOff>460375</xdr:colOff>
      <xdr:row>37</xdr:row>
      <xdr:rowOff>119063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7594255-D827-E645-B2CE-E2CA26395943}"/>
            </a:ext>
          </a:extLst>
        </xdr:cNvPr>
        <xdr:cNvSpPr txBox="1"/>
      </xdr:nvSpPr>
      <xdr:spPr>
        <a:xfrm>
          <a:off x="8212138" y="9977437"/>
          <a:ext cx="592137" cy="1492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1/2/24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23813</xdr:colOff>
      <xdr:row>36</xdr:row>
      <xdr:rowOff>42863</xdr:rowOff>
    </xdr:from>
    <xdr:to>
      <xdr:col>15</xdr:col>
      <xdr:colOff>569912</xdr:colOff>
      <xdr:row>36</xdr:row>
      <xdr:rowOff>200026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A07AA4A-867B-5F43-A7BD-713FE7496D8A}"/>
            </a:ext>
          </a:extLst>
        </xdr:cNvPr>
        <xdr:cNvSpPr txBox="1"/>
      </xdr:nvSpPr>
      <xdr:spPr>
        <a:xfrm>
          <a:off x="8126413" y="10050463"/>
          <a:ext cx="546099" cy="1571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12/30/23	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47626</xdr:colOff>
      <xdr:row>39</xdr:row>
      <xdr:rowOff>61912</xdr:rowOff>
    </xdr:from>
    <xdr:to>
      <xdr:col>14</xdr:col>
      <xdr:colOff>581026</xdr:colOff>
      <xdr:row>39</xdr:row>
      <xdr:rowOff>261937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49817F-3F16-4041-918C-BA9D9D3ED310}"/>
            </a:ext>
          </a:extLst>
        </xdr:cNvPr>
        <xdr:cNvSpPr txBox="1"/>
      </xdr:nvSpPr>
      <xdr:spPr>
        <a:xfrm>
          <a:off x="7467601" y="11072812"/>
          <a:ext cx="533400" cy="200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3/12/23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5455-0FDB-4BA2-9F24-123E0D9763FB}">
  <sheetPr>
    <pageSetUpPr fitToPage="1"/>
  </sheetPr>
  <dimension ref="A1:O61"/>
  <sheetViews>
    <sheetView tabSelected="1" view="pageLayout" zoomScaleNormal="100" workbookViewId="0">
      <selection activeCell="J5" sqref="J5"/>
    </sheetView>
  </sheetViews>
  <sheetFormatPr baseColWidth="10" defaultColWidth="9.1640625" defaultRowHeight="13" x14ac:dyDescent="0.15"/>
  <cols>
    <col min="1" max="1" width="6.6640625" style="11" customWidth="1"/>
    <col min="2" max="2" width="9.1640625" style="11"/>
    <col min="3" max="3" width="2.5" style="11" customWidth="1"/>
    <col min="4" max="4" width="7.33203125" style="11" hidden="1" customWidth="1"/>
    <col min="5" max="5" width="7.33203125" style="11" customWidth="1"/>
    <col min="6" max="6" width="12.1640625" style="11" customWidth="1"/>
    <col min="7" max="8" width="7.5" style="11" customWidth="1"/>
    <col min="9" max="13" width="7.6640625" style="11" customWidth="1"/>
    <col min="14" max="16384" width="9.1640625" style="11"/>
  </cols>
  <sheetData>
    <row r="1" spans="1:15" s="2" customFormat="1" ht="24" customHeight="1" x14ac:dyDescent="0.15"/>
    <row r="2" spans="1:15" s="2" customFormat="1" ht="24" customHeight="1" x14ac:dyDescent="0.15">
      <c r="A2" s="1"/>
      <c r="E2" s="1"/>
      <c r="F2" s="1"/>
      <c r="G2" s="1"/>
      <c r="H2" s="1"/>
      <c r="I2" s="1"/>
      <c r="J2" s="1"/>
      <c r="K2" s="1"/>
      <c r="L2" s="1"/>
      <c r="M2" s="1"/>
    </row>
    <row r="3" spans="1:15" s="2" customFormat="1" ht="24" customHeight="1" x14ac:dyDescent="0.15">
      <c r="A3" s="4" t="s">
        <v>0</v>
      </c>
      <c r="B3" s="37"/>
      <c r="C3" s="37"/>
      <c r="D3" s="5"/>
      <c r="E3" s="37"/>
      <c r="F3" s="37"/>
      <c r="K3" s="190" t="s">
        <v>67</v>
      </c>
      <c r="L3" s="190"/>
      <c r="M3" s="190"/>
      <c r="N3" s="190"/>
      <c r="O3" s="190"/>
    </row>
    <row r="4" spans="1:15" s="2" customFormat="1" ht="24" customHeight="1" x14ac:dyDescent="0.15">
      <c r="A4" s="4" t="s">
        <v>1</v>
      </c>
      <c r="B4" s="37"/>
      <c r="C4" s="191"/>
      <c r="D4" s="191"/>
      <c r="E4" s="191"/>
      <c r="F4" s="52"/>
      <c r="G4" s="48"/>
      <c r="H4" s="42"/>
      <c r="I4" s="42"/>
      <c r="J4" s="42"/>
      <c r="K4" s="190"/>
      <c r="L4" s="190"/>
      <c r="M4" s="190"/>
      <c r="N4" s="190"/>
      <c r="O4" s="190"/>
    </row>
    <row r="5" spans="1:15" s="2" customFormat="1" ht="15.75" customHeight="1" thickBot="1" x14ac:dyDescent="0.2">
      <c r="A5" s="51"/>
      <c r="G5" s="48"/>
      <c r="I5" s="2" t="s">
        <v>28</v>
      </c>
    </row>
    <row r="6" spans="1:15" s="2" customFormat="1" ht="21.5" customHeight="1" x14ac:dyDescent="0.15">
      <c r="A6" s="124" t="s">
        <v>26</v>
      </c>
      <c r="B6" s="125"/>
      <c r="C6" s="126"/>
      <c r="D6" s="126"/>
      <c r="E6" s="126"/>
      <c r="F6" s="126"/>
      <c r="G6" s="126"/>
      <c r="H6" s="157"/>
      <c r="I6" s="158" t="s">
        <v>25</v>
      </c>
      <c r="J6" s="128"/>
      <c r="K6" s="128"/>
      <c r="L6" s="128"/>
      <c r="M6" s="129" t="s">
        <v>57</v>
      </c>
      <c r="N6" s="130"/>
    </row>
    <row r="7" spans="1:15" s="2" customFormat="1" ht="22.25" customHeight="1" x14ac:dyDescent="0.15">
      <c r="A7" s="131" t="s">
        <v>3</v>
      </c>
      <c r="B7" s="37"/>
      <c r="C7" s="49"/>
      <c r="D7" s="49"/>
      <c r="E7" s="49"/>
      <c r="F7" s="49"/>
      <c r="G7" s="49"/>
      <c r="H7" s="157"/>
      <c r="I7" s="159" t="s">
        <v>24</v>
      </c>
      <c r="J7" s="47"/>
      <c r="K7" s="47"/>
      <c r="L7" s="47"/>
      <c r="M7" s="50" t="s">
        <v>57</v>
      </c>
      <c r="N7" s="133"/>
    </row>
    <row r="8" spans="1:15" s="2" customFormat="1" ht="22.25" customHeight="1" x14ac:dyDescent="0.15">
      <c r="A8" s="134" t="s">
        <v>4</v>
      </c>
      <c r="B8" s="37"/>
      <c r="C8" s="49"/>
      <c r="D8" s="49"/>
      <c r="E8" s="49"/>
      <c r="F8" s="120" t="s">
        <v>57</v>
      </c>
      <c r="G8" s="135"/>
      <c r="H8" s="157"/>
      <c r="I8" s="159" t="s">
        <v>23</v>
      </c>
      <c r="J8" s="47"/>
      <c r="K8" s="47"/>
      <c r="L8" s="47"/>
      <c r="M8" s="50" t="s">
        <v>57</v>
      </c>
      <c r="N8" s="133"/>
    </row>
    <row r="9" spans="1:15" s="2" customFormat="1" ht="22.25" customHeight="1" thickBot="1" x14ac:dyDescent="0.2">
      <c r="A9" s="160" t="s">
        <v>5</v>
      </c>
      <c r="B9" s="161"/>
      <c r="C9" s="162"/>
      <c r="D9" s="162"/>
      <c r="E9" s="162"/>
      <c r="F9" s="163" t="s">
        <v>57</v>
      </c>
      <c r="G9" s="164"/>
      <c r="H9" s="157"/>
      <c r="I9" s="159" t="s">
        <v>22</v>
      </c>
      <c r="J9" s="47"/>
      <c r="K9" s="47"/>
      <c r="L9" s="47"/>
      <c r="M9" s="50" t="s">
        <v>57</v>
      </c>
      <c r="N9" s="133"/>
    </row>
    <row r="10" spans="1:15" s="2" customFormat="1" ht="22.25" customHeight="1" x14ac:dyDescent="0.15">
      <c r="A10" s="192"/>
      <c r="B10" s="192"/>
      <c r="C10" s="192"/>
      <c r="D10" s="192"/>
      <c r="E10" s="192"/>
      <c r="F10" s="192"/>
      <c r="G10" s="192"/>
      <c r="H10" s="165"/>
      <c r="I10" s="159" t="s">
        <v>21</v>
      </c>
      <c r="J10" s="47"/>
      <c r="K10" s="47"/>
      <c r="L10" s="47"/>
      <c r="M10" s="50" t="s">
        <v>57</v>
      </c>
      <c r="N10" s="133"/>
    </row>
    <row r="11" spans="1:15" s="2" customFormat="1" ht="22.25" customHeight="1" x14ac:dyDescent="0.15">
      <c r="A11" s="193"/>
      <c r="B11" s="193"/>
      <c r="C11" s="193"/>
      <c r="D11" s="193"/>
      <c r="E11" s="193"/>
      <c r="F11" s="193"/>
      <c r="G11" s="193"/>
      <c r="H11" s="165"/>
      <c r="I11" s="159" t="s">
        <v>20</v>
      </c>
      <c r="J11" s="47"/>
      <c r="K11" s="47"/>
      <c r="L11" s="47"/>
      <c r="M11" s="50" t="s">
        <v>57</v>
      </c>
      <c r="N11" s="133"/>
    </row>
    <row r="12" spans="1:15" ht="22.25" customHeight="1" thickBot="1" x14ac:dyDescent="0.2">
      <c r="A12" s="193"/>
      <c r="B12" s="193"/>
      <c r="C12" s="193"/>
      <c r="D12" s="193"/>
      <c r="E12" s="193"/>
      <c r="F12" s="193"/>
      <c r="G12" s="193"/>
      <c r="H12" s="166"/>
      <c r="I12" s="167" t="s">
        <v>27</v>
      </c>
      <c r="J12" s="137"/>
      <c r="K12" s="137"/>
      <c r="L12" s="137"/>
      <c r="M12" s="138" t="s">
        <v>57</v>
      </c>
      <c r="N12" s="139"/>
    </row>
    <row r="13" spans="1:15" ht="21.75" customHeight="1" x14ac:dyDescent="0.15">
      <c r="A13" s="38"/>
      <c r="B13" s="46"/>
    </row>
    <row r="14" spans="1:15" ht="15.75" customHeight="1" x14ac:dyDescent="0.15">
      <c r="G14" s="26">
        <v>1</v>
      </c>
      <c r="H14" s="26">
        <v>2</v>
      </c>
      <c r="I14" s="26">
        <v>3</v>
      </c>
      <c r="J14" s="26">
        <v>4</v>
      </c>
      <c r="K14" s="26">
        <v>5</v>
      </c>
      <c r="L14" s="26">
        <v>6</v>
      </c>
      <c r="M14" s="26">
        <v>7</v>
      </c>
      <c r="N14" s="26" t="s">
        <v>19</v>
      </c>
    </row>
    <row r="15" spans="1:15" ht="28" customHeight="1" x14ac:dyDescent="0.15">
      <c r="B15" s="188" t="s">
        <v>8</v>
      </c>
      <c r="C15" s="194"/>
      <c r="D15" s="194"/>
      <c r="E15" s="194"/>
      <c r="F15" s="30"/>
      <c r="G15" s="25"/>
      <c r="H15" s="25"/>
      <c r="I15" s="25"/>
      <c r="J15" s="25"/>
      <c r="K15" s="25"/>
      <c r="L15" s="25"/>
      <c r="M15" s="25"/>
      <c r="N15" s="29">
        <f t="shared" ref="N15:N22" si="0">SUM(G15:M15)</f>
        <v>0</v>
      </c>
    </row>
    <row r="16" spans="1:15" ht="28" customHeight="1" x14ac:dyDescent="0.15">
      <c r="B16" s="188" t="s">
        <v>9</v>
      </c>
      <c r="C16" s="189"/>
      <c r="D16" s="189"/>
      <c r="E16" s="189"/>
      <c r="F16" s="30"/>
      <c r="G16" s="25"/>
      <c r="H16" s="25"/>
      <c r="I16" s="25"/>
      <c r="J16" s="25"/>
      <c r="K16" s="25"/>
      <c r="L16" s="25"/>
      <c r="M16" s="25"/>
      <c r="N16" s="29">
        <f t="shared" si="0"/>
        <v>0</v>
      </c>
    </row>
    <row r="17" spans="1:15" ht="28" customHeight="1" x14ac:dyDescent="0.15">
      <c r="B17" s="188" t="s">
        <v>17</v>
      </c>
      <c r="C17" s="189"/>
      <c r="D17" s="189"/>
      <c r="E17" s="189"/>
      <c r="F17" s="30"/>
      <c r="G17" s="25"/>
      <c r="H17" s="25"/>
      <c r="I17" s="25"/>
      <c r="J17" s="25"/>
      <c r="K17" s="25"/>
      <c r="L17" s="25"/>
      <c r="M17" s="25"/>
      <c r="N17" s="29">
        <f t="shared" si="0"/>
        <v>0</v>
      </c>
    </row>
    <row r="18" spans="1:15" ht="28" customHeight="1" x14ac:dyDescent="0.15">
      <c r="B18" s="188" t="s">
        <v>64</v>
      </c>
      <c r="C18" s="189"/>
      <c r="D18" s="189"/>
      <c r="E18" s="189"/>
      <c r="F18" s="30"/>
      <c r="G18" s="25"/>
      <c r="H18" s="25"/>
      <c r="I18" s="25"/>
      <c r="J18" s="25"/>
      <c r="K18" s="25"/>
      <c r="L18" s="25"/>
      <c r="M18" s="25"/>
      <c r="N18" s="29">
        <f t="shared" si="0"/>
        <v>0</v>
      </c>
    </row>
    <row r="19" spans="1:15" ht="28" customHeight="1" x14ac:dyDescent="0.15">
      <c r="B19" s="188" t="s">
        <v>65</v>
      </c>
      <c r="C19" s="189"/>
      <c r="D19" s="189"/>
      <c r="E19" s="189"/>
      <c r="F19" s="32"/>
      <c r="G19" s="25"/>
      <c r="H19" s="25"/>
      <c r="I19" s="25"/>
      <c r="J19" s="25"/>
      <c r="K19" s="25"/>
      <c r="L19" s="25"/>
      <c r="M19" s="25"/>
      <c r="N19" s="29">
        <f t="shared" si="0"/>
        <v>0</v>
      </c>
    </row>
    <row r="20" spans="1:15" ht="28" customHeight="1" x14ac:dyDescent="0.15">
      <c r="B20" s="188" t="s">
        <v>10</v>
      </c>
      <c r="C20" s="189"/>
      <c r="D20" s="189"/>
      <c r="E20" s="189"/>
      <c r="F20" s="30"/>
      <c r="G20" s="25"/>
      <c r="H20" s="25"/>
      <c r="I20" s="25"/>
      <c r="J20" s="25"/>
      <c r="K20" s="25"/>
      <c r="L20" s="25"/>
      <c r="M20" s="25"/>
      <c r="N20" s="29">
        <f t="shared" si="0"/>
        <v>0</v>
      </c>
    </row>
    <row r="21" spans="1:15" ht="28" customHeight="1" x14ac:dyDescent="0.15">
      <c r="B21" s="254" t="s">
        <v>66</v>
      </c>
      <c r="C21" s="255"/>
      <c r="D21" s="255"/>
      <c r="E21" s="255"/>
      <c r="F21" s="30"/>
      <c r="G21" s="25"/>
      <c r="H21" s="25"/>
      <c r="I21" s="25"/>
      <c r="J21" s="25"/>
      <c r="K21" s="25"/>
      <c r="L21" s="25"/>
      <c r="M21" s="25"/>
      <c r="N21" s="29">
        <f t="shared" si="0"/>
        <v>0</v>
      </c>
    </row>
    <row r="22" spans="1:15" ht="36" customHeight="1" x14ac:dyDescent="0.15">
      <c r="B22" s="206" t="s">
        <v>29</v>
      </c>
      <c r="C22" s="207"/>
      <c r="D22" s="207"/>
      <c r="E22" s="207"/>
      <c r="F22" s="208"/>
      <c r="G22" s="25"/>
      <c r="H22" s="25"/>
      <c r="I22" s="25"/>
      <c r="J22" s="25"/>
      <c r="K22" s="25"/>
      <c r="L22" s="25"/>
      <c r="M22" s="25"/>
      <c r="N22" s="29">
        <f t="shared" si="0"/>
        <v>0</v>
      </c>
    </row>
    <row r="23" spans="1:15" ht="14.25" customHeight="1" x14ac:dyDescent="0.15">
      <c r="L23" s="45"/>
    </row>
    <row r="24" spans="1:15" ht="15.75" customHeight="1" thickBot="1" x14ac:dyDescent="0.2">
      <c r="A24" s="195" t="s">
        <v>6</v>
      </c>
      <c r="B24" s="196"/>
      <c r="C24" s="196"/>
      <c r="D24" s="196"/>
      <c r="E24" s="196"/>
      <c r="F24" s="196"/>
      <c r="G24" s="196"/>
      <c r="H24" s="197"/>
      <c r="M24" s="13" t="s">
        <v>11</v>
      </c>
      <c r="N24" s="29">
        <f>SUM(N15:N22)</f>
        <v>0</v>
      </c>
    </row>
    <row r="25" spans="1:15" ht="18" customHeight="1" thickBot="1" x14ac:dyDescent="0.2">
      <c r="A25" s="198"/>
      <c r="B25" s="199"/>
      <c r="C25" s="199"/>
      <c r="D25" s="199"/>
      <c r="E25" s="199"/>
      <c r="F25" s="199"/>
      <c r="G25" s="199"/>
      <c r="H25" s="200"/>
      <c r="I25" s="28"/>
      <c r="L25" s="28"/>
      <c r="M25" s="28" t="s">
        <v>18</v>
      </c>
      <c r="N25" s="168">
        <f>ROUND(+N24/6,3)</f>
        <v>0</v>
      </c>
    </row>
    <row r="26" spans="1:15" x14ac:dyDescent="0.15">
      <c r="A26" s="198"/>
      <c r="B26" s="199"/>
      <c r="C26" s="199"/>
      <c r="D26" s="199"/>
      <c r="E26" s="199"/>
      <c r="F26" s="199"/>
      <c r="G26" s="199"/>
      <c r="H26" s="200"/>
      <c r="I26" s="27"/>
      <c r="L26" s="27"/>
      <c r="N26" s="44"/>
    </row>
    <row r="27" spans="1:15" x14ac:dyDescent="0.15">
      <c r="A27" s="201"/>
      <c r="B27" s="202"/>
      <c r="C27" s="202"/>
      <c r="D27" s="202"/>
      <c r="E27" s="202"/>
      <c r="F27" s="202"/>
      <c r="G27" s="202"/>
      <c r="H27" s="203"/>
      <c r="M27" s="28" t="s">
        <v>58</v>
      </c>
      <c r="N27" s="27"/>
    </row>
    <row r="28" spans="1:15" ht="17.25" customHeight="1" thickBot="1" x14ac:dyDescent="0.2"/>
    <row r="29" spans="1:15" ht="24" customHeight="1" thickBot="1" x14ac:dyDescent="0.2">
      <c r="I29" s="15"/>
      <c r="J29" s="23" t="s">
        <v>16</v>
      </c>
      <c r="K29" s="169"/>
      <c r="L29" s="169"/>
      <c r="M29" s="170"/>
      <c r="N29" s="19">
        <f>ROUND(+N25/8,3)</f>
        <v>0</v>
      </c>
      <c r="O29" s="171">
        <v>0.75</v>
      </c>
    </row>
    <row r="30" spans="1:15" ht="18" customHeight="1" x14ac:dyDescent="0.15">
      <c r="E30" s="16"/>
      <c r="I30" s="15"/>
      <c r="J30" s="15"/>
      <c r="K30" s="14"/>
      <c r="L30" s="14"/>
      <c r="M30" s="13"/>
      <c r="N30" s="12"/>
      <c r="O30" s="41"/>
    </row>
    <row r="31" spans="1:15" ht="18" customHeight="1" x14ac:dyDescent="0.15">
      <c r="E31" s="16"/>
      <c r="L31" s="204" t="s">
        <v>12</v>
      </c>
      <c r="M31" s="205"/>
      <c r="N31" s="25"/>
      <c r="O31" s="171">
        <v>0.25</v>
      </c>
    </row>
    <row r="32" spans="1:15" ht="18" customHeight="1" thickBot="1" x14ac:dyDescent="0.2">
      <c r="J32" s="13"/>
      <c r="K32" s="24"/>
      <c r="L32" s="24"/>
    </row>
    <row r="33" spans="1:15" ht="24" customHeight="1" thickBot="1" x14ac:dyDescent="0.2">
      <c r="I33" s="23" t="s">
        <v>13</v>
      </c>
      <c r="J33" s="172"/>
      <c r="K33" s="172"/>
      <c r="L33" s="172"/>
      <c r="M33" s="173"/>
      <c r="N33" s="19">
        <f>ROUND((N25/8)*0.75,3)+ROUND(N31*0.25,3)</f>
        <v>0</v>
      </c>
      <c r="O33" s="18"/>
    </row>
    <row r="34" spans="1:15" ht="18" customHeight="1" x14ac:dyDescent="0.15">
      <c r="E34" s="16"/>
      <c r="G34" s="15"/>
      <c r="H34" s="15"/>
    </row>
    <row r="37" spans="1:15" s="2" customFormat="1" ht="20.75" customHeight="1" x14ac:dyDescent="0.15">
      <c r="A37" s="5" t="s">
        <v>14</v>
      </c>
      <c r="B37" s="7"/>
      <c r="C37" s="7"/>
      <c r="D37" s="7"/>
      <c r="E37" s="7"/>
      <c r="F37" s="7"/>
      <c r="I37" s="5" t="s">
        <v>15</v>
      </c>
      <c r="J37" s="174"/>
      <c r="K37" s="175"/>
      <c r="L37" s="175"/>
      <c r="M37" s="175"/>
      <c r="N37" s="175"/>
    </row>
    <row r="42" spans="1:15" ht="12" customHeight="1" x14ac:dyDescent="0.15"/>
    <row r="43" spans="1:15" ht="13.5" customHeight="1" x14ac:dyDescent="0.15"/>
    <row r="44" spans="1:15" ht="10.5" customHeight="1" x14ac:dyDescent="0.15"/>
    <row r="45" spans="1:15" ht="6.75" customHeight="1" x14ac:dyDescent="0.15"/>
    <row r="46" spans="1:15" ht="18" customHeight="1" x14ac:dyDescent="0.15"/>
    <row r="47" spans="1:15" ht="9" customHeight="1" x14ac:dyDescent="0.15"/>
    <row r="49" ht="12.75" customHeight="1" x14ac:dyDescent="0.15"/>
    <row r="50" ht="12.75" customHeight="1" x14ac:dyDescent="0.15"/>
    <row r="53" ht="9" customHeight="1" x14ac:dyDescent="0.15"/>
    <row r="58" ht="10.5" customHeight="1" x14ac:dyDescent="0.15"/>
    <row r="59" ht="15.75" customHeight="1" x14ac:dyDescent="0.15"/>
    <row r="61" ht="18" customHeight="1" x14ac:dyDescent="0.15"/>
  </sheetData>
  <mergeCells count="13">
    <mergeCell ref="A24:H27"/>
    <mergeCell ref="L31:M31"/>
    <mergeCell ref="B17:E17"/>
    <mergeCell ref="B18:E18"/>
    <mergeCell ref="B19:E19"/>
    <mergeCell ref="B20:E20"/>
    <mergeCell ref="B22:F22"/>
    <mergeCell ref="B16:E16"/>
    <mergeCell ref="K3:O3"/>
    <mergeCell ref="C4:E4"/>
    <mergeCell ref="K4:O4"/>
    <mergeCell ref="A10:G12"/>
    <mergeCell ref="B15:E15"/>
  </mergeCells>
  <pageMargins left="0.78740157480314998" right="0.15748031496063" top="0.98425196850393704" bottom="0.39370078740157499" header="0.683070866" footer="0.196850393700787"/>
  <pageSetup scale="76" orientation="portrait" r:id="rId1"/>
  <headerFooter alignWithMargins="0">
    <oddHeader>&amp;L&amp;G&amp;C&amp;"Verdana,Bold"&amp;14 3* Squad Compulsories&amp;R&amp;"Verdana,Bold"&amp;12JUDGE A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64425-BF12-F74D-9C93-EBF8ACEF78D2}">
  <sheetPr>
    <pageSetUpPr fitToPage="1"/>
  </sheetPr>
  <dimension ref="A1:O61"/>
  <sheetViews>
    <sheetView view="pageLayout" zoomScaleNormal="100" workbookViewId="0">
      <selection activeCell="J5" sqref="J5"/>
    </sheetView>
  </sheetViews>
  <sheetFormatPr baseColWidth="10" defaultColWidth="9.1640625" defaultRowHeight="13" x14ac:dyDescent="0.15"/>
  <cols>
    <col min="1" max="1" width="6.6640625" style="11" customWidth="1"/>
    <col min="2" max="2" width="9.1640625" style="11"/>
    <col min="3" max="3" width="2.5" style="11" customWidth="1"/>
    <col min="4" max="4" width="7.33203125" style="11" hidden="1" customWidth="1"/>
    <col min="5" max="5" width="7.33203125" style="11" customWidth="1"/>
    <col min="6" max="6" width="12.1640625" style="11" customWidth="1"/>
    <col min="7" max="8" width="7.5" style="11" customWidth="1"/>
    <col min="9" max="13" width="7.6640625" style="11" customWidth="1"/>
    <col min="14" max="16384" width="9.1640625" style="11"/>
  </cols>
  <sheetData>
    <row r="1" spans="1:15" s="2" customFormat="1" ht="24" customHeight="1" x14ac:dyDescent="0.15"/>
    <row r="2" spans="1:15" s="2" customFormat="1" ht="24" customHeight="1" x14ac:dyDescent="0.15">
      <c r="A2" s="1"/>
      <c r="E2" s="1"/>
      <c r="F2" s="1"/>
      <c r="G2" s="1"/>
      <c r="H2" s="1"/>
      <c r="I2" s="1"/>
      <c r="J2" s="1"/>
      <c r="K2" s="1"/>
      <c r="L2" s="1"/>
      <c r="M2" s="1"/>
    </row>
    <row r="3" spans="1:15" s="2" customFormat="1" ht="24" customHeight="1" x14ac:dyDescent="0.15">
      <c r="A3" s="4" t="s">
        <v>0</v>
      </c>
      <c r="B3" s="37"/>
      <c r="C3" s="37"/>
      <c r="D3" s="5"/>
      <c r="E3" s="37"/>
      <c r="F3" s="37"/>
      <c r="K3" s="190" t="s">
        <v>67</v>
      </c>
      <c r="L3" s="190"/>
      <c r="M3" s="190"/>
      <c r="N3" s="190"/>
      <c r="O3" s="190"/>
    </row>
    <row r="4" spans="1:15" s="2" customFormat="1" ht="24" customHeight="1" x14ac:dyDescent="0.15">
      <c r="A4" s="4" t="s">
        <v>1</v>
      </c>
      <c r="B4" s="37"/>
      <c r="C4" s="191"/>
      <c r="D4" s="191"/>
      <c r="E4" s="191"/>
      <c r="F4" s="52"/>
      <c r="G4" s="48"/>
      <c r="H4" s="42"/>
      <c r="I4" s="42"/>
      <c r="J4" s="42"/>
      <c r="K4" s="190"/>
      <c r="L4" s="190"/>
      <c r="M4" s="190"/>
      <c r="N4" s="190"/>
      <c r="O4" s="190"/>
    </row>
    <row r="5" spans="1:15" s="2" customFormat="1" ht="15.75" customHeight="1" thickBot="1" x14ac:dyDescent="0.2">
      <c r="A5" s="51"/>
      <c r="G5" s="48"/>
      <c r="I5" s="2" t="s">
        <v>28</v>
      </c>
    </row>
    <row r="6" spans="1:15" s="2" customFormat="1" ht="21.5" customHeight="1" x14ac:dyDescent="0.15">
      <c r="A6" s="124" t="s">
        <v>26</v>
      </c>
      <c r="B6" s="125"/>
      <c r="C6" s="126"/>
      <c r="D6" s="126"/>
      <c r="E6" s="126"/>
      <c r="F6" s="126"/>
      <c r="G6" s="126"/>
      <c r="H6" s="157"/>
      <c r="I6" s="158" t="s">
        <v>25</v>
      </c>
      <c r="J6" s="128"/>
      <c r="K6" s="128"/>
      <c r="L6" s="128"/>
      <c r="M6" s="129" t="s">
        <v>57</v>
      </c>
      <c r="N6" s="130"/>
    </row>
    <row r="7" spans="1:15" s="2" customFormat="1" ht="22.25" customHeight="1" x14ac:dyDescent="0.15">
      <c r="A7" s="131" t="s">
        <v>3</v>
      </c>
      <c r="B7" s="37"/>
      <c r="C7" s="49"/>
      <c r="D7" s="49"/>
      <c r="E7" s="49"/>
      <c r="F7" s="49"/>
      <c r="G7" s="49"/>
      <c r="H7" s="157"/>
      <c r="I7" s="159" t="s">
        <v>24</v>
      </c>
      <c r="J7" s="47"/>
      <c r="K7" s="47"/>
      <c r="L7" s="47"/>
      <c r="M7" s="50" t="s">
        <v>57</v>
      </c>
      <c r="N7" s="133"/>
    </row>
    <row r="8" spans="1:15" s="2" customFormat="1" ht="22.25" customHeight="1" x14ac:dyDescent="0.15">
      <c r="A8" s="134" t="s">
        <v>4</v>
      </c>
      <c r="B8" s="37"/>
      <c r="C8" s="49"/>
      <c r="D8" s="49"/>
      <c r="E8" s="49"/>
      <c r="F8" s="120" t="s">
        <v>57</v>
      </c>
      <c r="G8" s="135"/>
      <c r="H8" s="157"/>
      <c r="I8" s="159" t="s">
        <v>23</v>
      </c>
      <c r="J8" s="47"/>
      <c r="K8" s="47"/>
      <c r="L8" s="47"/>
      <c r="M8" s="50" t="s">
        <v>57</v>
      </c>
      <c r="N8" s="133"/>
    </row>
    <row r="9" spans="1:15" s="2" customFormat="1" ht="22.25" customHeight="1" thickBot="1" x14ac:dyDescent="0.2">
      <c r="A9" s="160" t="s">
        <v>5</v>
      </c>
      <c r="B9" s="161"/>
      <c r="C9" s="162"/>
      <c r="D9" s="162"/>
      <c r="E9" s="162"/>
      <c r="F9" s="163" t="s">
        <v>57</v>
      </c>
      <c r="G9" s="164"/>
      <c r="H9" s="157"/>
      <c r="I9" s="159" t="s">
        <v>22</v>
      </c>
      <c r="J9" s="47"/>
      <c r="K9" s="47"/>
      <c r="L9" s="47"/>
      <c r="M9" s="50" t="s">
        <v>57</v>
      </c>
      <c r="N9" s="133"/>
    </row>
    <row r="10" spans="1:15" s="2" customFormat="1" ht="22.25" customHeight="1" x14ac:dyDescent="0.15">
      <c r="A10" s="192"/>
      <c r="B10" s="192"/>
      <c r="C10" s="192"/>
      <c r="D10" s="192"/>
      <c r="E10" s="192"/>
      <c r="F10" s="192"/>
      <c r="G10" s="192"/>
      <c r="H10" s="165"/>
      <c r="I10" s="159" t="s">
        <v>21</v>
      </c>
      <c r="J10" s="47"/>
      <c r="K10" s="47"/>
      <c r="L10" s="47"/>
      <c r="M10" s="50" t="s">
        <v>57</v>
      </c>
      <c r="N10" s="133"/>
    </row>
    <row r="11" spans="1:15" s="2" customFormat="1" ht="22.25" customHeight="1" x14ac:dyDescent="0.15">
      <c r="A11" s="193"/>
      <c r="B11" s="193"/>
      <c r="C11" s="193"/>
      <c r="D11" s="193"/>
      <c r="E11" s="193"/>
      <c r="F11" s="193"/>
      <c r="G11" s="193"/>
      <c r="H11" s="165"/>
      <c r="I11" s="159" t="s">
        <v>20</v>
      </c>
      <c r="J11" s="47"/>
      <c r="K11" s="47"/>
      <c r="L11" s="47"/>
      <c r="M11" s="50" t="s">
        <v>57</v>
      </c>
      <c r="N11" s="133"/>
    </row>
    <row r="12" spans="1:15" ht="22.25" customHeight="1" thickBot="1" x14ac:dyDescent="0.2">
      <c r="A12" s="193"/>
      <c r="B12" s="193"/>
      <c r="C12" s="193"/>
      <c r="D12" s="193"/>
      <c r="E12" s="193"/>
      <c r="F12" s="193"/>
      <c r="G12" s="193"/>
      <c r="H12" s="166"/>
      <c r="I12" s="167" t="s">
        <v>27</v>
      </c>
      <c r="J12" s="137"/>
      <c r="K12" s="137"/>
      <c r="L12" s="137"/>
      <c r="M12" s="138" t="s">
        <v>57</v>
      </c>
      <c r="N12" s="139"/>
    </row>
    <row r="13" spans="1:15" ht="21.75" customHeight="1" x14ac:dyDescent="0.15">
      <c r="A13" s="38"/>
      <c r="B13" s="46"/>
    </row>
    <row r="14" spans="1:15" ht="15.75" customHeight="1" x14ac:dyDescent="0.15">
      <c r="G14" s="26">
        <v>1</v>
      </c>
      <c r="H14" s="26">
        <v>2</v>
      </c>
      <c r="I14" s="26">
        <v>3</v>
      </c>
      <c r="J14" s="26">
        <v>4</v>
      </c>
      <c r="K14" s="26">
        <v>5</v>
      </c>
      <c r="L14" s="26">
        <v>6</v>
      </c>
      <c r="M14" s="26">
        <v>7</v>
      </c>
      <c r="N14" s="26" t="s">
        <v>19</v>
      </c>
    </row>
    <row r="15" spans="1:15" ht="28" customHeight="1" x14ac:dyDescent="0.15">
      <c r="B15" s="188" t="s">
        <v>8</v>
      </c>
      <c r="C15" s="194"/>
      <c r="D15" s="194"/>
      <c r="E15" s="194"/>
      <c r="F15" s="30"/>
      <c r="G15" s="25"/>
      <c r="H15" s="25"/>
      <c r="I15" s="25"/>
      <c r="J15" s="25"/>
      <c r="K15" s="25"/>
      <c r="L15" s="25"/>
      <c r="M15" s="25"/>
      <c r="N15" s="29">
        <f t="shared" ref="N15:N22" si="0">SUM(G15:M15)</f>
        <v>0</v>
      </c>
    </row>
    <row r="16" spans="1:15" ht="28" customHeight="1" x14ac:dyDescent="0.15">
      <c r="B16" s="188" t="s">
        <v>9</v>
      </c>
      <c r="C16" s="189"/>
      <c r="D16" s="189"/>
      <c r="E16" s="189"/>
      <c r="F16" s="30"/>
      <c r="G16" s="25"/>
      <c r="H16" s="25"/>
      <c r="I16" s="25"/>
      <c r="J16" s="25"/>
      <c r="K16" s="25"/>
      <c r="L16" s="25"/>
      <c r="M16" s="25"/>
      <c r="N16" s="29">
        <f t="shared" si="0"/>
        <v>0</v>
      </c>
    </row>
    <row r="17" spans="1:15" ht="28" customHeight="1" x14ac:dyDescent="0.15">
      <c r="B17" s="188" t="s">
        <v>17</v>
      </c>
      <c r="C17" s="189"/>
      <c r="D17" s="189"/>
      <c r="E17" s="189"/>
      <c r="F17" s="30"/>
      <c r="G17" s="25"/>
      <c r="H17" s="25"/>
      <c r="I17" s="25"/>
      <c r="J17" s="25"/>
      <c r="K17" s="25"/>
      <c r="L17" s="25"/>
      <c r="M17" s="25"/>
      <c r="N17" s="29">
        <f t="shared" si="0"/>
        <v>0</v>
      </c>
    </row>
    <row r="18" spans="1:15" ht="28" customHeight="1" x14ac:dyDescent="0.15">
      <c r="B18" s="188" t="s">
        <v>64</v>
      </c>
      <c r="C18" s="189"/>
      <c r="D18" s="189"/>
      <c r="E18" s="189"/>
      <c r="F18" s="30"/>
      <c r="G18" s="25"/>
      <c r="H18" s="25"/>
      <c r="I18" s="25"/>
      <c r="J18" s="25"/>
      <c r="K18" s="25"/>
      <c r="L18" s="25"/>
      <c r="M18" s="25"/>
      <c r="N18" s="29">
        <f t="shared" si="0"/>
        <v>0</v>
      </c>
    </row>
    <row r="19" spans="1:15" ht="28" customHeight="1" x14ac:dyDescent="0.15">
      <c r="B19" s="188" t="s">
        <v>65</v>
      </c>
      <c r="C19" s="189"/>
      <c r="D19" s="189"/>
      <c r="E19" s="189"/>
      <c r="F19" s="32"/>
      <c r="G19" s="25"/>
      <c r="H19" s="25"/>
      <c r="I19" s="25"/>
      <c r="J19" s="25"/>
      <c r="K19" s="25"/>
      <c r="L19" s="25"/>
      <c r="M19" s="25"/>
      <c r="N19" s="29">
        <f t="shared" si="0"/>
        <v>0</v>
      </c>
    </row>
    <row r="20" spans="1:15" ht="28" customHeight="1" x14ac:dyDescent="0.15">
      <c r="B20" s="188" t="s">
        <v>10</v>
      </c>
      <c r="C20" s="189"/>
      <c r="D20" s="189"/>
      <c r="E20" s="189"/>
      <c r="F20" s="30"/>
      <c r="G20" s="25"/>
      <c r="H20" s="25"/>
      <c r="I20" s="25"/>
      <c r="J20" s="25"/>
      <c r="K20" s="25"/>
      <c r="L20" s="25"/>
      <c r="M20" s="25"/>
      <c r="N20" s="29">
        <f t="shared" si="0"/>
        <v>0</v>
      </c>
    </row>
    <row r="21" spans="1:15" ht="28" customHeight="1" x14ac:dyDescent="0.15">
      <c r="B21" s="254" t="s">
        <v>66</v>
      </c>
      <c r="C21" s="255"/>
      <c r="D21" s="255"/>
      <c r="E21" s="255"/>
      <c r="F21" s="30"/>
      <c r="G21" s="25"/>
      <c r="H21" s="25"/>
      <c r="I21" s="25"/>
      <c r="J21" s="25"/>
      <c r="K21" s="25"/>
      <c r="L21" s="25"/>
      <c r="M21" s="25"/>
      <c r="N21" s="29">
        <f t="shared" si="0"/>
        <v>0</v>
      </c>
    </row>
    <row r="22" spans="1:15" ht="36" customHeight="1" x14ac:dyDescent="0.15">
      <c r="B22" s="206" t="s">
        <v>29</v>
      </c>
      <c r="C22" s="207"/>
      <c r="D22" s="207"/>
      <c r="E22" s="207"/>
      <c r="F22" s="208"/>
      <c r="G22" s="25"/>
      <c r="H22" s="25"/>
      <c r="I22" s="25"/>
      <c r="J22" s="25"/>
      <c r="K22" s="25"/>
      <c r="L22" s="25"/>
      <c r="M22" s="25"/>
      <c r="N22" s="29">
        <f t="shared" si="0"/>
        <v>0</v>
      </c>
    </row>
    <row r="23" spans="1:15" ht="14.25" customHeight="1" x14ac:dyDescent="0.15">
      <c r="L23" s="45"/>
    </row>
    <row r="24" spans="1:15" ht="15.75" customHeight="1" thickBot="1" x14ac:dyDescent="0.2">
      <c r="A24" s="195" t="s">
        <v>6</v>
      </c>
      <c r="B24" s="196"/>
      <c r="C24" s="196"/>
      <c r="D24" s="196"/>
      <c r="E24" s="196"/>
      <c r="F24" s="196"/>
      <c r="G24" s="196"/>
      <c r="H24" s="197"/>
      <c r="M24" s="13" t="s">
        <v>11</v>
      </c>
      <c r="N24" s="29">
        <f>SUM(N15:N22)</f>
        <v>0</v>
      </c>
    </row>
    <row r="25" spans="1:15" ht="18" customHeight="1" thickBot="1" x14ac:dyDescent="0.2">
      <c r="A25" s="198"/>
      <c r="B25" s="199"/>
      <c r="C25" s="199"/>
      <c r="D25" s="199"/>
      <c r="E25" s="199"/>
      <c r="F25" s="199"/>
      <c r="G25" s="199"/>
      <c r="H25" s="200"/>
      <c r="I25" s="28"/>
      <c r="L25" s="28"/>
      <c r="M25" s="28" t="s">
        <v>18</v>
      </c>
      <c r="N25" s="168">
        <f>ROUND(+N24/6,3)</f>
        <v>0</v>
      </c>
    </row>
    <row r="26" spans="1:15" x14ac:dyDescent="0.15">
      <c r="A26" s="198"/>
      <c r="B26" s="199"/>
      <c r="C26" s="199"/>
      <c r="D26" s="199"/>
      <c r="E26" s="199"/>
      <c r="F26" s="199"/>
      <c r="G26" s="199"/>
      <c r="H26" s="200"/>
      <c r="I26" s="27"/>
      <c r="L26" s="27"/>
      <c r="N26" s="44"/>
    </row>
    <row r="27" spans="1:15" x14ac:dyDescent="0.15">
      <c r="A27" s="201"/>
      <c r="B27" s="202"/>
      <c r="C27" s="202"/>
      <c r="D27" s="202"/>
      <c r="E27" s="202"/>
      <c r="F27" s="202"/>
      <c r="G27" s="202"/>
      <c r="H27" s="203"/>
      <c r="M27" s="28" t="s">
        <v>58</v>
      </c>
      <c r="N27" s="27"/>
    </row>
    <row r="28" spans="1:15" ht="17.25" customHeight="1" thickBot="1" x14ac:dyDescent="0.2"/>
    <row r="29" spans="1:15" ht="24" customHeight="1" thickBot="1" x14ac:dyDescent="0.2">
      <c r="I29" s="15"/>
      <c r="J29" s="23" t="s">
        <v>16</v>
      </c>
      <c r="K29" s="169"/>
      <c r="L29" s="169"/>
      <c r="M29" s="170"/>
      <c r="N29" s="19">
        <f>ROUND(+N25/8,3)</f>
        <v>0</v>
      </c>
      <c r="O29" s="171">
        <v>0.75</v>
      </c>
    </row>
    <row r="30" spans="1:15" ht="18" customHeight="1" x14ac:dyDescent="0.15">
      <c r="E30" s="16"/>
      <c r="I30" s="15"/>
      <c r="J30" s="15"/>
      <c r="K30" s="14"/>
      <c r="L30" s="14"/>
      <c r="M30" s="13"/>
      <c r="N30" s="12"/>
      <c r="O30" s="41"/>
    </row>
    <row r="31" spans="1:15" ht="18" customHeight="1" x14ac:dyDescent="0.15">
      <c r="E31" s="16"/>
      <c r="L31" s="204" t="s">
        <v>12</v>
      </c>
      <c r="M31" s="205"/>
      <c r="N31" s="25"/>
      <c r="O31" s="171">
        <v>0.25</v>
      </c>
    </row>
    <row r="32" spans="1:15" ht="18" customHeight="1" thickBot="1" x14ac:dyDescent="0.2">
      <c r="J32" s="13"/>
      <c r="K32" s="24"/>
      <c r="L32" s="24"/>
    </row>
    <row r="33" spans="1:15" ht="24" customHeight="1" thickBot="1" x14ac:dyDescent="0.2">
      <c r="I33" s="23" t="s">
        <v>13</v>
      </c>
      <c r="J33" s="172"/>
      <c r="K33" s="172"/>
      <c r="L33" s="172"/>
      <c r="M33" s="173"/>
      <c r="N33" s="19">
        <f>ROUND((N25/8)*0.75,3)+ROUND(N31*0.25,3)</f>
        <v>0</v>
      </c>
      <c r="O33" s="18"/>
    </row>
    <row r="34" spans="1:15" ht="18" customHeight="1" x14ac:dyDescent="0.15">
      <c r="E34" s="16"/>
      <c r="G34" s="15"/>
      <c r="H34" s="15"/>
    </row>
    <row r="37" spans="1:15" s="2" customFormat="1" ht="20.75" customHeight="1" x14ac:dyDescent="0.15">
      <c r="A37" s="5" t="s">
        <v>14</v>
      </c>
      <c r="B37" s="7"/>
      <c r="C37" s="7"/>
      <c r="D37" s="7"/>
      <c r="E37" s="7"/>
      <c r="F37" s="7"/>
      <c r="I37" s="5" t="s">
        <v>15</v>
      </c>
      <c r="J37" s="174"/>
      <c r="K37" s="175"/>
      <c r="L37" s="175"/>
      <c r="M37" s="175"/>
      <c r="N37" s="175"/>
    </row>
    <row r="42" spans="1:15" ht="12" customHeight="1" x14ac:dyDescent="0.15"/>
    <row r="43" spans="1:15" ht="13.5" customHeight="1" x14ac:dyDescent="0.15"/>
    <row r="44" spans="1:15" ht="10.5" customHeight="1" x14ac:dyDescent="0.15"/>
    <row r="45" spans="1:15" ht="6.75" customHeight="1" x14ac:dyDescent="0.15"/>
    <row r="46" spans="1:15" ht="18" customHeight="1" x14ac:dyDescent="0.15"/>
    <row r="47" spans="1:15" ht="9" customHeight="1" x14ac:dyDescent="0.15"/>
    <row r="49" ht="12.75" customHeight="1" x14ac:dyDescent="0.15"/>
    <row r="50" ht="12.75" customHeight="1" x14ac:dyDescent="0.15"/>
    <row r="53" ht="9" customHeight="1" x14ac:dyDescent="0.15"/>
    <row r="58" ht="10.5" customHeight="1" x14ac:dyDescent="0.15"/>
    <row r="59" ht="15.75" customHeight="1" x14ac:dyDescent="0.15"/>
    <row r="61" ht="18" customHeight="1" x14ac:dyDescent="0.15"/>
  </sheetData>
  <mergeCells count="13">
    <mergeCell ref="L31:M31"/>
    <mergeCell ref="B17:E17"/>
    <mergeCell ref="B18:E18"/>
    <mergeCell ref="B19:E19"/>
    <mergeCell ref="B20:E20"/>
    <mergeCell ref="B22:F22"/>
    <mergeCell ref="A24:H27"/>
    <mergeCell ref="K3:O3"/>
    <mergeCell ref="C4:E4"/>
    <mergeCell ref="K4:O4"/>
    <mergeCell ref="A10:G12"/>
    <mergeCell ref="B15:E15"/>
    <mergeCell ref="B16:E16"/>
  </mergeCells>
  <pageMargins left="0.78740157480314998" right="0.15748031496063" top="0.98425196850393704" bottom="0.39370078740157499" header="0.683070866" footer="0.196850393700787"/>
  <pageSetup scale="76" orientation="portrait" r:id="rId1"/>
  <headerFooter alignWithMargins="0">
    <oddHeader>&amp;L&amp;G&amp;C&amp;"Verdana,Bold"&amp;14 3* Squad Compulsories&amp;R&amp;"Verdana,Bold"&amp;12JUDGE B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7BA88-56F0-E14F-B3CB-0A7811F4A5CF}">
  <sheetPr>
    <pageSetUpPr fitToPage="1"/>
  </sheetPr>
  <dimension ref="A1:P37"/>
  <sheetViews>
    <sheetView view="pageLayout" zoomScaleNormal="100" workbookViewId="0">
      <selection activeCell="N7" sqref="N7"/>
    </sheetView>
  </sheetViews>
  <sheetFormatPr baseColWidth="10" defaultColWidth="9.1640625" defaultRowHeight="13" x14ac:dyDescent="0.15"/>
  <cols>
    <col min="1" max="1" width="5.6640625" style="2" customWidth="1"/>
    <col min="2" max="2" width="4.33203125" style="2" customWidth="1"/>
    <col min="3" max="3" width="9.1640625" style="2"/>
    <col min="4" max="4" width="2.6640625" style="2" customWidth="1"/>
    <col min="5" max="6" width="7.33203125" style="2" customWidth="1"/>
    <col min="7" max="7" width="6" style="2" customWidth="1"/>
    <col min="8" max="8" width="7" style="2" customWidth="1"/>
    <col min="9" max="11" width="7.33203125" style="2" customWidth="1"/>
    <col min="12" max="12" width="10.6640625" style="2" customWidth="1"/>
    <col min="13" max="13" width="5.83203125" style="2" customWidth="1"/>
    <col min="14" max="242" width="9.1640625" style="2"/>
    <col min="243" max="243" width="5.6640625" style="2" customWidth="1"/>
    <col min="244" max="245" width="9.1640625" style="2"/>
    <col min="246" max="246" width="2.6640625" style="2" customWidth="1"/>
    <col min="247" max="249" width="7.33203125" style="2" customWidth="1"/>
    <col min="250" max="250" width="7" style="2" customWidth="1"/>
    <col min="251" max="253" width="7.33203125" style="2" customWidth="1"/>
    <col min="254" max="254" width="10.6640625" style="2" customWidth="1"/>
    <col min="255" max="255" width="7.33203125" style="2" customWidth="1"/>
    <col min="256" max="498" width="9.1640625" style="2"/>
    <col min="499" max="499" width="5.6640625" style="2" customWidth="1"/>
    <col min="500" max="501" width="9.1640625" style="2"/>
    <col min="502" max="502" width="2.6640625" style="2" customWidth="1"/>
    <col min="503" max="505" width="7.33203125" style="2" customWidth="1"/>
    <col min="506" max="506" width="7" style="2" customWidth="1"/>
    <col min="507" max="509" width="7.33203125" style="2" customWidth="1"/>
    <col min="510" max="510" width="10.6640625" style="2" customWidth="1"/>
    <col min="511" max="511" width="7.33203125" style="2" customWidth="1"/>
    <col min="512" max="754" width="9.1640625" style="2"/>
    <col min="755" max="755" width="5.6640625" style="2" customWidth="1"/>
    <col min="756" max="757" width="9.1640625" style="2"/>
    <col min="758" max="758" width="2.6640625" style="2" customWidth="1"/>
    <col min="759" max="761" width="7.33203125" style="2" customWidth="1"/>
    <col min="762" max="762" width="7" style="2" customWidth="1"/>
    <col min="763" max="765" width="7.33203125" style="2" customWidth="1"/>
    <col min="766" max="766" width="10.6640625" style="2" customWidth="1"/>
    <col min="767" max="767" width="7.33203125" style="2" customWidth="1"/>
    <col min="768" max="1010" width="9.1640625" style="2"/>
    <col min="1011" max="1011" width="5.6640625" style="2" customWidth="1"/>
    <col min="1012" max="1013" width="9.1640625" style="2"/>
    <col min="1014" max="1014" width="2.6640625" style="2" customWidth="1"/>
    <col min="1015" max="1017" width="7.33203125" style="2" customWidth="1"/>
    <col min="1018" max="1018" width="7" style="2" customWidth="1"/>
    <col min="1019" max="1021" width="7.33203125" style="2" customWidth="1"/>
    <col min="1022" max="1022" width="10.6640625" style="2" customWidth="1"/>
    <col min="1023" max="1023" width="7.33203125" style="2" customWidth="1"/>
    <col min="1024" max="1266" width="9.1640625" style="2"/>
    <col min="1267" max="1267" width="5.6640625" style="2" customWidth="1"/>
    <col min="1268" max="1269" width="9.1640625" style="2"/>
    <col min="1270" max="1270" width="2.6640625" style="2" customWidth="1"/>
    <col min="1271" max="1273" width="7.33203125" style="2" customWidth="1"/>
    <col min="1274" max="1274" width="7" style="2" customWidth="1"/>
    <col min="1275" max="1277" width="7.33203125" style="2" customWidth="1"/>
    <col min="1278" max="1278" width="10.6640625" style="2" customWidth="1"/>
    <col min="1279" max="1279" width="7.33203125" style="2" customWidth="1"/>
    <col min="1280" max="1522" width="9.1640625" style="2"/>
    <col min="1523" max="1523" width="5.6640625" style="2" customWidth="1"/>
    <col min="1524" max="1525" width="9.1640625" style="2"/>
    <col min="1526" max="1526" width="2.6640625" style="2" customWidth="1"/>
    <col min="1527" max="1529" width="7.33203125" style="2" customWidth="1"/>
    <col min="1530" max="1530" width="7" style="2" customWidth="1"/>
    <col min="1531" max="1533" width="7.33203125" style="2" customWidth="1"/>
    <col min="1534" max="1534" width="10.6640625" style="2" customWidth="1"/>
    <col min="1535" max="1535" width="7.33203125" style="2" customWidth="1"/>
    <col min="1536" max="1778" width="9.1640625" style="2"/>
    <col min="1779" max="1779" width="5.6640625" style="2" customWidth="1"/>
    <col min="1780" max="1781" width="9.1640625" style="2"/>
    <col min="1782" max="1782" width="2.6640625" style="2" customWidth="1"/>
    <col min="1783" max="1785" width="7.33203125" style="2" customWidth="1"/>
    <col min="1786" max="1786" width="7" style="2" customWidth="1"/>
    <col min="1787" max="1789" width="7.33203125" style="2" customWidth="1"/>
    <col min="1790" max="1790" width="10.6640625" style="2" customWidth="1"/>
    <col min="1791" max="1791" width="7.33203125" style="2" customWidth="1"/>
    <col min="1792" max="2034" width="9.1640625" style="2"/>
    <col min="2035" max="2035" width="5.6640625" style="2" customWidth="1"/>
    <col min="2036" max="2037" width="9.1640625" style="2"/>
    <col min="2038" max="2038" width="2.6640625" style="2" customWidth="1"/>
    <col min="2039" max="2041" width="7.33203125" style="2" customWidth="1"/>
    <col min="2042" max="2042" width="7" style="2" customWidth="1"/>
    <col min="2043" max="2045" width="7.33203125" style="2" customWidth="1"/>
    <col min="2046" max="2046" width="10.6640625" style="2" customWidth="1"/>
    <col min="2047" max="2047" width="7.33203125" style="2" customWidth="1"/>
    <col min="2048" max="2290" width="9.1640625" style="2"/>
    <col min="2291" max="2291" width="5.6640625" style="2" customWidth="1"/>
    <col min="2292" max="2293" width="9.1640625" style="2"/>
    <col min="2294" max="2294" width="2.6640625" style="2" customWidth="1"/>
    <col min="2295" max="2297" width="7.33203125" style="2" customWidth="1"/>
    <col min="2298" max="2298" width="7" style="2" customWidth="1"/>
    <col min="2299" max="2301" width="7.33203125" style="2" customWidth="1"/>
    <col min="2302" max="2302" width="10.6640625" style="2" customWidth="1"/>
    <col min="2303" max="2303" width="7.33203125" style="2" customWidth="1"/>
    <col min="2304" max="2546" width="9.1640625" style="2"/>
    <col min="2547" max="2547" width="5.6640625" style="2" customWidth="1"/>
    <col min="2548" max="2549" width="9.1640625" style="2"/>
    <col min="2550" max="2550" width="2.6640625" style="2" customWidth="1"/>
    <col min="2551" max="2553" width="7.33203125" style="2" customWidth="1"/>
    <col min="2554" max="2554" width="7" style="2" customWidth="1"/>
    <col min="2555" max="2557" width="7.33203125" style="2" customWidth="1"/>
    <col min="2558" max="2558" width="10.6640625" style="2" customWidth="1"/>
    <col min="2559" max="2559" width="7.33203125" style="2" customWidth="1"/>
    <col min="2560" max="2802" width="9.1640625" style="2"/>
    <col min="2803" max="2803" width="5.6640625" style="2" customWidth="1"/>
    <col min="2804" max="2805" width="9.1640625" style="2"/>
    <col min="2806" max="2806" width="2.6640625" style="2" customWidth="1"/>
    <col min="2807" max="2809" width="7.33203125" style="2" customWidth="1"/>
    <col min="2810" max="2810" width="7" style="2" customWidth="1"/>
    <col min="2811" max="2813" width="7.33203125" style="2" customWidth="1"/>
    <col min="2814" max="2814" width="10.6640625" style="2" customWidth="1"/>
    <col min="2815" max="2815" width="7.33203125" style="2" customWidth="1"/>
    <col min="2816" max="3058" width="9.1640625" style="2"/>
    <col min="3059" max="3059" width="5.6640625" style="2" customWidth="1"/>
    <col min="3060" max="3061" width="9.1640625" style="2"/>
    <col min="3062" max="3062" width="2.6640625" style="2" customWidth="1"/>
    <col min="3063" max="3065" width="7.33203125" style="2" customWidth="1"/>
    <col min="3066" max="3066" width="7" style="2" customWidth="1"/>
    <col min="3067" max="3069" width="7.33203125" style="2" customWidth="1"/>
    <col min="3070" max="3070" width="10.6640625" style="2" customWidth="1"/>
    <col min="3071" max="3071" width="7.33203125" style="2" customWidth="1"/>
    <col min="3072" max="3314" width="9.1640625" style="2"/>
    <col min="3315" max="3315" width="5.6640625" style="2" customWidth="1"/>
    <col min="3316" max="3317" width="9.1640625" style="2"/>
    <col min="3318" max="3318" width="2.6640625" style="2" customWidth="1"/>
    <col min="3319" max="3321" width="7.33203125" style="2" customWidth="1"/>
    <col min="3322" max="3322" width="7" style="2" customWidth="1"/>
    <col min="3323" max="3325" width="7.33203125" style="2" customWidth="1"/>
    <col min="3326" max="3326" width="10.6640625" style="2" customWidth="1"/>
    <col min="3327" max="3327" width="7.33203125" style="2" customWidth="1"/>
    <col min="3328" max="3570" width="9.1640625" style="2"/>
    <col min="3571" max="3571" width="5.6640625" style="2" customWidth="1"/>
    <col min="3572" max="3573" width="9.1640625" style="2"/>
    <col min="3574" max="3574" width="2.6640625" style="2" customWidth="1"/>
    <col min="3575" max="3577" width="7.33203125" style="2" customWidth="1"/>
    <col min="3578" max="3578" width="7" style="2" customWidth="1"/>
    <col min="3579" max="3581" width="7.33203125" style="2" customWidth="1"/>
    <col min="3582" max="3582" width="10.6640625" style="2" customWidth="1"/>
    <col min="3583" max="3583" width="7.33203125" style="2" customWidth="1"/>
    <col min="3584" max="3826" width="9.1640625" style="2"/>
    <col min="3827" max="3827" width="5.6640625" style="2" customWidth="1"/>
    <col min="3828" max="3829" width="9.1640625" style="2"/>
    <col min="3830" max="3830" width="2.6640625" style="2" customWidth="1"/>
    <col min="3831" max="3833" width="7.33203125" style="2" customWidth="1"/>
    <col min="3834" max="3834" width="7" style="2" customWidth="1"/>
    <col min="3835" max="3837" width="7.33203125" style="2" customWidth="1"/>
    <col min="3838" max="3838" width="10.6640625" style="2" customWidth="1"/>
    <col min="3839" max="3839" width="7.33203125" style="2" customWidth="1"/>
    <col min="3840" max="4082" width="9.1640625" style="2"/>
    <col min="4083" max="4083" width="5.6640625" style="2" customWidth="1"/>
    <col min="4084" max="4085" width="9.1640625" style="2"/>
    <col min="4086" max="4086" width="2.6640625" style="2" customWidth="1"/>
    <col min="4087" max="4089" width="7.33203125" style="2" customWidth="1"/>
    <col min="4090" max="4090" width="7" style="2" customWidth="1"/>
    <col min="4091" max="4093" width="7.33203125" style="2" customWidth="1"/>
    <col min="4094" max="4094" width="10.6640625" style="2" customWidth="1"/>
    <col min="4095" max="4095" width="7.33203125" style="2" customWidth="1"/>
    <col min="4096" max="4338" width="9.1640625" style="2"/>
    <col min="4339" max="4339" width="5.6640625" style="2" customWidth="1"/>
    <col min="4340" max="4341" width="9.1640625" style="2"/>
    <col min="4342" max="4342" width="2.6640625" style="2" customWidth="1"/>
    <col min="4343" max="4345" width="7.33203125" style="2" customWidth="1"/>
    <col min="4346" max="4346" width="7" style="2" customWidth="1"/>
    <col min="4347" max="4349" width="7.33203125" style="2" customWidth="1"/>
    <col min="4350" max="4350" width="10.6640625" style="2" customWidth="1"/>
    <col min="4351" max="4351" width="7.33203125" style="2" customWidth="1"/>
    <col min="4352" max="4594" width="9.1640625" style="2"/>
    <col min="4595" max="4595" width="5.6640625" style="2" customWidth="1"/>
    <col min="4596" max="4597" width="9.1640625" style="2"/>
    <col min="4598" max="4598" width="2.6640625" style="2" customWidth="1"/>
    <col min="4599" max="4601" width="7.33203125" style="2" customWidth="1"/>
    <col min="4602" max="4602" width="7" style="2" customWidth="1"/>
    <col min="4603" max="4605" width="7.33203125" style="2" customWidth="1"/>
    <col min="4606" max="4606" width="10.6640625" style="2" customWidth="1"/>
    <col min="4607" max="4607" width="7.33203125" style="2" customWidth="1"/>
    <col min="4608" max="4850" width="9.1640625" style="2"/>
    <col min="4851" max="4851" width="5.6640625" style="2" customWidth="1"/>
    <col min="4852" max="4853" width="9.1640625" style="2"/>
    <col min="4854" max="4854" width="2.6640625" style="2" customWidth="1"/>
    <col min="4855" max="4857" width="7.33203125" style="2" customWidth="1"/>
    <col min="4858" max="4858" width="7" style="2" customWidth="1"/>
    <col min="4859" max="4861" width="7.33203125" style="2" customWidth="1"/>
    <col min="4862" max="4862" width="10.6640625" style="2" customWidth="1"/>
    <col min="4863" max="4863" width="7.33203125" style="2" customWidth="1"/>
    <col min="4864" max="5106" width="9.1640625" style="2"/>
    <col min="5107" max="5107" width="5.6640625" style="2" customWidth="1"/>
    <col min="5108" max="5109" width="9.1640625" style="2"/>
    <col min="5110" max="5110" width="2.6640625" style="2" customWidth="1"/>
    <col min="5111" max="5113" width="7.33203125" style="2" customWidth="1"/>
    <col min="5114" max="5114" width="7" style="2" customWidth="1"/>
    <col min="5115" max="5117" width="7.33203125" style="2" customWidth="1"/>
    <col min="5118" max="5118" width="10.6640625" style="2" customWidth="1"/>
    <col min="5119" max="5119" width="7.33203125" style="2" customWidth="1"/>
    <col min="5120" max="5362" width="9.1640625" style="2"/>
    <col min="5363" max="5363" width="5.6640625" style="2" customWidth="1"/>
    <col min="5364" max="5365" width="9.1640625" style="2"/>
    <col min="5366" max="5366" width="2.6640625" style="2" customWidth="1"/>
    <col min="5367" max="5369" width="7.33203125" style="2" customWidth="1"/>
    <col min="5370" max="5370" width="7" style="2" customWidth="1"/>
    <col min="5371" max="5373" width="7.33203125" style="2" customWidth="1"/>
    <col min="5374" max="5374" width="10.6640625" style="2" customWidth="1"/>
    <col min="5375" max="5375" width="7.33203125" style="2" customWidth="1"/>
    <col min="5376" max="5618" width="9.1640625" style="2"/>
    <col min="5619" max="5619" width="5.6640625" style="2" customWidth="1"/>
    <col min="5620" max="5621" width="9.1640625" style="2"/>
    <col min="5622" max="5622" width="2.6640625" style="2" customWidth="1"/>
    <col min="5623" max="5625" width="7.33203125" style="2" customWidth="1"/>
    <col min="5626" max="5626" width="7" style="2" customWidth="1"/>
    <col min="5627" max="5629" width="7.33203125" style="2" customWidth="1"/>
    <col min="5630" max="5630" width="10.6640625" style="2" customWidth="1"/>
    <col min="5631" max="5631" width="7.33203125" style="2" customWidth="1"/>
    <col min="5632" max="5874" width="9.1640625" style="2"/>
    <col min="5875" max="5875" width="5.6640625" style="2" customWidth="1"/>
    <col min="5876" max="5877" width="9.1640625" style="2"/>
    <col min="5878" max="5878" width="2.6640625" style="2" customWidth="1"/>
    <col min="5879" max="5881" width="7.33203125" style="2" customWidth="1"/>
    <col min="5882" max="5882" width="7" style="2" customWidth="1"/>
    <col min="5883" max="5885" width="7.33203125" style="2" customWidth="1"/>
    <col min="5886" max="5886" width="10.6640625" style="2" customWidth="1"/>
    <col min="5887" max="5887" width="7.33203125" style="2" customWidth="1"/>
    <col min="5888" max="6130" width="9.1640625" style="2"/>
    <col min="6131" max="6131" width="5.6640625" style="2" customWidth="1"/>
    <col min="6132" max="6133" width="9.1640625" style="2"/>
    <col min="6134" max="6134" width="2.6640625" style="2" customWidth="1"/>
    <col min="6135" max="6137" width="7.33203125" style="2" customWidth="1"/>
    <col min="6138" max="6138" width="7" style="2" customWidth="1"/>
    <col min="6139" max="6141" width="7.33203125" style="2" customWidth="1"/>
    <col min="6142" max="6142" width="10.6640625" style="2" customWidth="1"/>
    <col min="6143" max="6143" width="7.33203125" style="2" customWidth="1"/>
    <col min="6144" max="6386" width="9.1640625" style="2"/>
    <col min="6387" max="6387" width="5.6640625" style="2" customWidth="1"/>
    <col min="6388" max="6389" width="9.1640625" style="2"/>
    <col min="6390" max="6390" width="2.6640625" style="2" customWidth="1"/>
    <col min="6391" max="6393" width="7.33203125" style="2" customWidth="1"/>
    <col min="6394" max="6394" width="7" style="2" customWidth="1"/>
    <col min="6395" max="6397" width="7.33203125" style="2" customWidth="1"/>
    <col min="6398" max="6398" width="10.6640625" style="2" customWidth="1"/>
    <col min="6399" max="6399" width="7.33203125" style="2" customWidth="1"/>
    <col min="6400" max="6642" width="9.1640625" style="2"/>
    <col min="6643" max="6643" width="5.6640625" style="2" customWidth="1"/>
    <col min="6644" max="6645" width="9.1640625" style="2"/>
    <col min="6646" max="6646" width="2.6640625" style="2" customWidth="1"/>
    <col min="6647" max="6649" width="7.33203125" style="2" customWidth="1"/>
    <col min="6650" max="6650" width="7" style="2" customWidth="1"/>
    <col min="6651" max="6653" width="7.33203125" style="2" customWidth="1"/>
    <col min="6654" max="6654" width="10.6640625" style="2" customWidth="1"/>
    <col min="6655" max="6655" width="7.33203125" style="2" customWidth="1"/>
    <col min="6656" max="6898" width="9.1640625" style="2"/>
    <col min="6899" max="6899" width="5.6640625" style="2" customWidth="1"/>
    <col min="6900" max="6901" width="9.1640625" style="2"/>
    <col min="6902" max="6902" width="2.6640625" style="2" customWidth="1"/>
    <col min="6903" max="6905" width="7.33203125" style="2" customWidth="1"/>
    <col min="6906" max="6906" width="7" style="2" customWidth="1"/>
    <col min="6907" max="6909" width="7.33203125" style="2" customWidth="1"/>
    <col min="6910" max="6910" width="10.6640625" style="2" customWidth="1"/>
    <col min="6911" max="6911" width="7.33203125" style="2" customWidth="1"/>
    <col min="6912" max="7154" width="9.1640625" style="2"/>
    <col min="7155" max="7155" width="5.6640625" style="2" customWidth="1"/>
    <col min="7156" max="7157" width="9.1640625" style="2"/>
    <col min="7158" max="7158" width="2.6640625" style="2" customWidth="1"/>
    <col min="7159" max="7161" width="7.33203125" style="2" customWidth="1"/>
    <col min="7162" max="7162" width="7" style="2" customWidth="1"/>
    <col min="7163" max="7165" width="7.33203125" style="2" customWidth="1"/>
    <col min="7166" max="7166" width="10.6640625" style="2" customWidth="1"/>
    <col min="7167" max="7167" width="7.33203125" style="2" customWidth="1"/>
    <col min="7168" max="7410" width="9.1640625" style="2"/>
    <col min="7411" max="7411" width="5.6640625" style="2" customWidth="1"/>
    <col min="7412" max="7413" width="9.1640625" style="2"/>
    <col min="7414" max="7414" width="2.6640625" style="2" customWidth="1"/>
    <col min="7415" max="7417" width="7.33203125" style="2" customWidth="1"/>
    <col min="7418" max="7418" width="7" style="2" customWidth="1"/>
    <col min="7419" max="7421" width="7.33203125" style="2" customWidth="1"/>
    <col min="7422" max="7422" width="10.6640625" style="2" customWidth="1"/>
    <col min="7423" max="7423" width="7.33203125" style="2" customWidth="1"/>
    <col min="7424" max="7666" width="9.1640625" style="2"/>
    <col min="7667" max="7667" width="5.6640625" style="2" customWidth="1"/>
    <col min="7668" max="7669" width="9.1640625" style="2"/>
    <col min="7670" max="7670" width="2.6640625" style="2" customWidth="1"/>
    <col min="7671" max="7673" width="7.33203125" style="2" customWidth="1"/>
    <col min="7674" max="7674" width="7" style="2" customWidth="1"/>
    <col min="7675" max="7677" width="7.33203125" style="2" customWidth="1"/>
    <col min="7678" max="7678" width="10.6640625" style="2" customWidth="1"/>
    <col min="7679" max="7679" width="7.33203125" style="2" customWidth="1"/>
    <col min="7680" max="7922" width="9.1640625" style="2"/>
    <col min="7923" max="7923" width="5.6640625" style="2" customWidth="1"/>
    <col min="7924" max="7925" width="9.1640625" style="2"/>
    <col min="7926" max="7926" width="2.6640625" style="2" customWidth="1"/>
    <col min="7927" max="7929" width="7.33203125" style="2" customWidth="1"/>
    <col min="7930" max="7930" width="7" style="2" customWidth="1"/>
    <col min="7931" max="7933" width="7.33203125" style="2" customWidth="1"/>
    <col min="7934" max="7934" width="10.6640625" style="2" customWidth="1"/>
    <col min="7935" max="7935" width="7.33203125" style="2" customWidth="1"/>
    <col min="7936" max="8178" width="9.1640625" style="2"/>
    <col min="8179" max="8179" width="5.6640625" style="2" customWidth="1"/>
    <col min="8180" max="8181" width="9.1640625" style="2"/>
    <col min="8182" max="8182" width="2.6640625" style="2" customWidth="1"/>
    <col min="8183" max="8185" width="7.33203125" style="2" customWidth="1"/>
    <col min="8186" max="8186" width="7" style="2" customWidth="1"/>
    <col min="8187" max="8189" width="7.33203125" style="2" customWidth="1"/>
    <col min="8190" max="8190" width="10.6640625" style="2" customWidth="1"/>
    <col min="8191" max="8191" width="7.33203125" style="2" customWidth="1"/>
    <col min="8192" max="8434" width="9.1640625" style="2"/>
    <col min="8435" max="8435" width="5.6640625" style="2" customWidth="1"/>
    <col min="8436" max="8437" width="9.1640625" style="2"/>
    <col min="8438" max="8438" width="2.6640625" style="2" customWidth="1"/>
    <col min="8439" max="8441" width="7.33203125" style="2" customWidth="1"/>
    <col min="8442" max="8442" width="7" style="2" customWidth="1"/>
    <col min="8443" max="8445" width="7.33203125" style="2" customWidth="1"/>
    <col min="8446" max="8446" width="10.6640625" style="2" customWidth="1"/>
    <col min="8447" max="8447" width="7.33203125" style="2" customWidth="1"/>
    <col min="8448" max="8690" width="9.1640625" style="2"/>
    <col min="8691" max="8691" width="5.6640625" style="2" customWidth="1"/>
    <col min="8692" max="8693" width="9.1640625" style="2"/>
    <col min="8694" max="8694" width="2.6640625" style="2" customWidth="1"/>
    <col min="8695" max="8697" width="7.33203125" style="2" customWidth="1"/>
    <col min="8698" max="8698" width="7" style="2" customWidth="1"/>
    <col min="8699" max="8701" width="7.33203125" style="2" customWidth="1"/>
    <col min="8702" max="8702" width="10.6640625" style="2" customWidth="1"/>
    <col min="8703" max="8703" width="7.33203125" style="2" customWidth="1"/>
    <col min="8704" max="8946" width="9.1640625" style="2"/>
    <col min="8947" max="8947" width="5.6640625" style="2" customWidth="1"/>
    <col min="8948" max="8949" width="9.1640625" style="2"/>
    <col min="8950" max="8950" width="2.6640625" style="2" customWidth="1"/>
    <col min="8951" max="8953" width="7.33203125" style="2" customWidth="1"/>
    <col min="8954" max="8954" width="7" style="2" customWidth="1"/>
    <col min="8955" max="8957" width="7.33203125" style="2" customWidth="1"/>
    <col min="8958" max="8958" width="10.6640625" style="2" customWidth="1"/>
    <col min="8959" max="8959" width="7.33203125" style="2" customWidth="1"/>
    <col min="8960" max="9202" width="9.1640625" style="2"/>
    <col min="9203" max="9203" width="5.6640625" style="2" customWidth="1"/>
    <col min="9204" max="9205" width="9.1640625" style="2"/>
    <col min="9206" max="9206" width="2.6640625" style="2" customWidth="1"/>
    <col min="9207" max="9209" width="7.33203125" style="2" customWidth="1"/>
    <col min="9210" max="9210" width="7" style="2" customWidth="1"/>
    <col min="9211" max="9213" width="7.33203125" style="2" customWidth="1"/>
    <col min="9214" max="9214" width="10.6640625" style="2" customWidth="1"/>
    <col min="9215" max="9215" width="7.33203125" style="2" customWidth="1"/>
    <col min="9216" max="9458" width="9.1640625" style="2"/>
    <col min="9459" max="9459" width="5.6640625" style="2" customWidth="1"/>
    <col min="9460" max="9461" width="9.1640625" style="2"/>
    <col min="9462" max="9462" width="2.6640625" style="2" customWidth="1"/>
    <col min="9463" max="9465" width="7.33203125" style="2" customWidth="1"/>
    <col min="9466" max="9466" width="7" style="2" customWidth="1"/>
    <col min="9467" max="9469" width="7.33203125" style="2" customWidth="1"/>
    <col min="9470" max="9470" width="10.6640625" style="2" customWidth="1"/>
    <col min="9471" max="9471" width="7.33203125" style="2" customWidth="1"/>
    <col min="9472" max="9714" width="9.1640625" style="2"/>
    <col min="9715" max="9715" width="5.6640625" style="2" customWidth="1"/>
    <col min="9716" max="9717" width="9.1640625" style="2"/>
    <col min="9718" max="9718" width="2.6640625" style="2" customWidth="1"/>
    <col min="9719" max="9721" width="7.33203125" style="2" customWidth="1"/>
    <col min="9722" max="9722" width="7" style="2" customWidth="1"/>
    <col min="9723" max="9725" width="7.33203125" style="2" customWidth="1"/>
    <col min="9726" max="9726" width="10.6640625" style="2" customWidth="1"/>
    <col min="9727" max="9727" width="7.33203125" style="2" customWidth="1"/>
    <col min="9728" max="9970" width="9.1640625" style="2"/>
    <col min="9971" max="9971" width="5.6640625" style="2" customWidth="1"/>
    <col min="9972" max="9973" width="9.1640625" style="2"/>
    <col min="9974" max="9974" width="2.6640625" style="2" customWidth="1"/>
    <col min="9975" max="9977" width="7.33203125" style="2" customWidth="1"/>
    <col min="9978" max="9978" width="7" style="2" customWidth="1"/>
    <col min="9979" max="9981" width="7.33203125" style="2" customWidth="1"/>
    <col min="9982" max="9982" width="10.6640625" style="2" customWidth="1"/>
    <col min="9983" max="9983" width="7.33203125" style="2" customWidth="1"/>
    <col min="9984" max="10226" width="9.1640625" style="2"/>
    <col min="10227" max="10227" width="5.6640625" style="2" customWidth="1"/>
    <col min="10228" max="10229" width="9.1640625" style="2"/>
    <col min="10230" max="10230" width="2.6640625" style="2" customWidth="1"/>
    <col min="10231" max="10233" width="7.33203125" style="2" customWidth="1"/>
    <col min="10234" max="10234" width="7" style="2" customWidth="1"/>
    <col min="10235" max="10237" width="7.33203125" style="2" customWidth="1"/>
    <col min="10238" max="10238" width="10.6640625" style="2" customWidth="1"/>
    <col min="10239" max="10239" width="7.33203125" style="2" customWidth="1"/>
    <col min="10240" max="10482" width="9.1640625" style="2"/>
    <col min="10483" max="10483" width="5.6640625" style="2" customWidth="1"/>
    <col min="10484" max="10485" width="9.1640625" style="2"/>
    <col min="10486" max="10486" width="2.6640625" style="2" customWidth="1"/>
    <col min="10487" max="10489" width="7.33203125" style="2" customWidth="1"/>
    <col min="10490" max="10490" width="7" style="2" customWidth="1"/>
    <col min="10491" max="10493" width="7.33203125" style="2" customWidth="1"/>
    <col min="10494" max="10494" width="10.6640625" style="2" customWidth="1"/>
    <col min="10495" max="10495" width="7.33203125" style="2" customWidth="1"/>
    <col min="10496" max="10738" width="9.1640625" style="2"/>
    <col min="10739" max="10739" width="5.6640625" style="2" customWidth="1"/>
    <col min="10740" max="10741" width="9.1640625" style="2"/>
    <col min="10742" max="10742" width="2.6640625" style="2" customWidth="1"/>
    <col min="10743" max="10745" width="7.33203125" style="2" customWidth="1"/>
    <col min="10746" max="10746" width="7" style="2" customWidth="1"/>
    <col min="10747" max="10749" width="7.33203125" style="2" customWidth="1"/>
    <col min="10750" max="10750" width="10.6640625" style="2" customWidth="1"/>
    <col min="10751" max="10751" width="7.33203125" style="2" customWidth="1"/>
    <col min="10752" max="10994" width="9.1640625" style="2"/>
    <col min="10995" max="10995" width="5.6640625" style="2" customWidth="1"/>
    <col min="10996" max="10997" width="9.1640625" style="2"/>
    <col min="10998" max="10998" width="2.6640625" style="2" customWidth="1"/>
    <col min="10999" max="11001" width="7.33203125" style="2" customWidth="1"/>
    <col min="11002" max="11002" width="7" style="2" customWidth="1"/>
    <col min="11003" max="11005" width="7.33203125" style="2" customWidth="1"/>
    <col min="11006" max="11006" width="10.6640625" style="2" customWidth="1"/>
    <col min="11007" max="11007" width="7.33203125" style="2" customWidth="1"/>
    <col min="11008" max="11250" width="9.1640625" style="2"/>
    <col min="11251" max="11251" width="5.6640625" style="2" customWidth="1"/>
    <col min="11252" max="11253" width="9.1640625" style="2"/>
    <col min="11254" max="11254" width="2.6640625" style="2" customWidth="1"/>
    <col min="11255" max="11257" width="7.33203125" style="2" customWidth="1"/>
    <col min="11258" max="11258" width="7" style="2" customWidth="1"/>
    <col min="11259" max="11261" width="7.33203125" style="2" customWidth="1"/>
    <col min="11262" max="11262" width="10.6640625" style="2" customWidth="1"/>
    <col min="11263" max="11263" width="7.33203125" style="2" customWidth="1"/>
    <col min="11264" max="11506" width="9.1640625" style="2"/>
    <col min="11507" max="11507" width="5.6640625" style="2" customWidth="1"/>
    <col min="11508" max="11509" width="9.1640625" style="2"/>
    <col min="11510" max="11510" width="2.6640625" style="2" customWidth="1"/>
    <col min="11511" max="11513" width="7.33203125" style="2" customWidth="1"/>
    <col min="11514" max="11514" width="7" style="2" customWidth="1"/>
    <col min="11515" max="11517" width="7.33203125" style="2" customWidth="1"/>
    <col min="11518" max="11518" width="10.6640625" style="2" customWidth="1"/>
    <col min="11519" max="11519" width="7.33203125" style="2" customWidth="1"/>
    <col min="11520" max="11762" width="9.1640625" style="2"/>
    <col min="11763" max="11763" width="5.6640625" style="2" customWidth="1"/>
    <col min="11764" max="11765" width="9.1640625" style="2"/>
    <col min="11766" max="11766" width="2.6640625" style="2" customWidth="1"/>
    <col min="11767" max="11769" width="7.33203125" style="2" customWidth="1"/>
    <col min="11770" max="11770" width="7" style="2" customWidth="1"/>
    <col min="11771" max="11773" width="7.33203125" style="2" customWidth="1"/>
    <col min="11774" max="11774" width="10.6640625" style="2" customWidth="1"/>
    <col min="11775" max="11775" width="7.33203125" style="2" customWidth="1"/>
    <col min="11776" max="12018" width="9.1640625" style="2"/>
    <col min="12019" max="12019" width="5.6640625" style="2" customWidth="1"/>
    <col min="12020" max="12021" width="9.1640625" style="2"/>
    <col min="12022" max="12022" width="2.6640625" style="2" customWidth="1"/>
    <col min="12023" max="12025" width="7.33203125" style="2" customWidth="1"/>
    <col min="12026" max="12026" width="7" style="2" customWidth="1"/>
    <col min="12027" max="12029" width="7.33203125" style="2" customWidth="1"/>
    <col min="12030" max="12030" width="10.6640625" style="2" customWidth="1"/>
    <col min="12031" max="12031" width="7.33203125" style="2" customWidth="1"/>
    <col min="12032" max="12274" width="9.1640625" style="2"/>
    <col min="12275" max="12275" width="5.6640625" style="2" customWidth="1"/>
    <col min="12276" max="12277" width="9.1640625" style="2"/>
    <col min="12278" max="12278" width="2.6640625" style="2" customWidth="1"/>
    <col min="12279" max="12281" width="7.33203125" style="2" customWidth="1"/>
    <col min="12282" max="12282" width="7" style="2" customWidth="1"/>
    <col min="12283" max="12285" width="7.33203125" style="2" customWidth="1"/>
    <col min="12286" max="12286" width="10.6640625" style="2" customWidth="1"/>
    <col min="12287" max="12287" width="7.33203125" style="2" customWidth="1"/>
    <col min="12288" max="12530" width="9.1640625" style="2"/>
    <col min="12531" max="12531" width="5.6640625" style="2" customWidth="1"/>
    <col min="12532" max="12533" width="9.1640625" style="2"/>
    <col min="12534" max="12534" width="2.6640625" style="2" customWidth="1"/>
    <col min="12535" max="12537" width="7.33203125" style="2" customWidth="1"/>
    <col min="12538" max="12538" width="7" style="2" customWidth="1"/>
    <col min="12539" max="12541" width="7.33203125" style="2" customWidth="1"/>
    <col min="12542" max="12542" width="10.6640625" style="2" customWidth="1"/>
    <col min="12543" max="12543" width="7.33203125" style="2" customWidth="1"/>
    <col min="12544" max="12786" width="9.1640625" style="2"/>
    <col min="12787" max="12787" width="5.6640625" style="2" customWidth="1"/>
    <col min="12788" max="12789" width="9.1640625" style="2"/>
    <col min="12790" max="12790" width="2.6640625" style="2" customWidth="1"/>
    <col min="12791" max="12793" width="7.33203125" style="2" customWidth="1"/>
    <col min="12794" max="12794" width="7" style="2" customWidth="1"/>
    <col min="12795" max="12797" width="7.33203125" style="2" customWidth="1"/>
    <col min="12798" max="12798" width="10.6640625" style="2" customWidth="1"/>
    <col min="12799" max="12799" width="7.33203125" style="2" customWidth="1"/>
    <col min="12800" max="13042" width="9.1640625" style="2"/>
    <col min="13043" max="13043" width="5.6640625" style="2" customWidth="1"/>
    <col min="13044" max="13045" width="9.1640625" style="2"/>
    <col min="13046" max="13046" width="2.6640625" style="2" customWidth="1"/>
    <col min="13047" max="13049" width="7.33203125" style="2" customWidth="1"/>
    <col min="13050" max="13050" width="7" style="2" customWidth="1"/>
    <col min="13051" max="13053" width="7.33203125" style="2" customWidth="1"/>
    <col min="13054" max="13054" width="10.6640625" style="2" customWidth="1"/>
    <col min="13055" max="13055" width="7.33203125" style="2" customWidth="1"/>
    <col min="13056" max="13298" width="9.1640625" style="2"/>
    <col min="13299" max="13299" width="5.6640625" style="2" customWidth="1"/>
    <col min="13300" max="13301" width="9.1640625" style="2"/>
    <col min="13302" max="13302" width="2.6640625" style="2" customWidth="1"/>
    <col min="13303" max="13305" width="7.33203125" style="2" customWidth="1"/>
    <col min="13306" max="13306" width="7" style="2" customWidth="1"/>
    <col min="13307" max="13309" width="7.33203125" style="2" customWidth="1"/>
    <col min="13310" max="13310" width="10.6640625" style="2" customWidth="1"/>
    <col min="13311" max="13311" width="7.33203125" style="2" customWidth="1"/>
    <col min="13312" max="13554" width="9.1640625" style="2"/>
    <col min="13555" max="13555" width="5.6640625" style="2" customWidth="1"/>
    <col min="13556" max="13557" width="9.1640625" style="2"/>
    <col min="13558" max="13558" width="2.6640625" style="2" customWidth="1"/>
    <col min="13559" max="13561" width="7.33203125" style="2" customWidth="1"/>
    <col min="13562" max="13562" width="7" style="2" customWidth="1"/>
    <col min="13563" max="13565" width="7.33203125" style="2" customWidth="1"/>
    <col min="13566" max="13566" width="10.6640625" style="2" customWidth="1"/>
    <col min="13567" max="13567" width="7.33203125" style="2" customWidth="1"/>
    <col min="13568" max="13810" width="9.1640625" style="2"/>
    <col min="13811" max="13811" width="5.6640625" style="2" customWidth="1"/>
    <col min="13812" max="13813" width="9.1640625" style="2"/>
    <col min="13814" max="13814" width="2.6640625" style="2" customWidth="1"/>
    <col min="13815" max="13817" width="7.33203125" style="2" customWidth="1"/>
    <col min="13818" max="13818" width="7" style="2" customWidth="1"/>
    <col min="13819" max="13821" width="7.33203125" style="2" customWidth="1"/>
    <col min="13822" max="13822" width="10.6640625" style="2" customWidth="1"/>
    <col min="13823" max="13823" width="7.33203125" style="2" customWidth="1"/>
    <col min="13824" max="14066" width="9.1640625" style="2"/>
    <col min="14067" max="14067" width="5.6640625" style="2" customWidth="1"/>
    <col min="14068" max="14069" width="9.1640625" style="2"/>
    <col min="14070" max="14070" width="2.6640625" style="2" customWidth="1"/>
    <col min="14071" max="14073" width="7.33203125" style="2" customWidth="1"/>
    <col min="14074" max="14074" width="7" style="2" customWidth="1"/>
    <col min="14075" max="14077" width="7.33203125" style="2" customWidth="1"/>
    <col min="14078" max="14078" width="10.6640625" style="2" customWidth="1"/>
    <col min="14079" max="14079" width="7.33203125" style="2" customWidth="1"/>
    <col min="14080" max="14322" width="9.1640625" style="2"/>
    <col min="14323" max="14323" width="5.6640625" style="2" customWidth="1"/>
    <col min="14324" max="14325" width="9.1640625" style="2"/>
    <col min="14326" max="14326" width="2.6640625" style="2" customWidth="1"/>
    <col min="14327" max="14329" width="7.33203125" style="2" customWidth="1"/>
    <col min="14330" max="14330" width="7" style="2" customWidth="1"/>
    <col min="14331" max="14333" width="7.33203125" style="2" customWidth="1"/>
    <col min="14334" max="14334" width="10.6640625" style="2" customWidth="1"/>
    <col min="14335" max="14335" width="7.33203125" style="2" customWidth="1"/>
    <col min="14336" max="14578" width="9.1640625" style="2"/>
    <col min="14579" max="14579" width="5.6640625" style="2" customWidth="1"/>
    <col min="14580" max="14581" width="9.1640625" style="2"/>
    <col min="14582" max="14582" width="2.6640625" style="2" customWidth="1"/>
    <col min="14583" max="14585" width="7.33203125" style="2" customWidth="1"/>
    <col min="14586" max="14586" width="7" style="2" customWidth="1"/>
    <col min="14587" max="14589" width="7.33203125" style="2" customWidth="1"/>
    <col min="14590" max="14590" width="10.6640625" style="2" customWidth="1"/>
    <col min="14591" max="14591" width="7.33203125" style="2" customWidth="1"/>
    <col min="14592" max="14834" width="9.1640625" style="2"/>
    <col min="14835" max="14835" width="5.6640625" style="2" customWidth="1"/>
    <col min="14836" max="14837" width="9.1640625" style="2"/>
    <col min="14838" max="14838" width="2.6640625" style="2" customWidth="1"/>
    <col min="14839" max="14841" width="7.33203125" style="2" customWidth="1"/>
    <col min="14842" max="14842" width="7" style="2" customWidth="1"/>
    <col min="14843" max="14845" width="7.33203125" style="2" customWidth="1"/>
    <col min="14846" max="14846" width="10.6640625" style="2" customWidth="1"/>
    <col min="14847" max="14847" width="7.33203125" style="2" customWidth="1"/>
    <col min="14848" max="15090" width="9.1640625" style="2"/>
    <col min="15091" max="15091" width="5.6640625" style="2" customWidth="1"/>
    <col min="15092" max="15093" width="9.1640625" style="2"/>
    <col min="15094" max="15094" width="2.6640625" style="2" customWidth="1"/>
    <col min="15095" max="15097" width="7.33203125" style="2" customWidth="1"/>
    <col min="15098" max="15098" width="7" style="2" customWidth="1"/>
    <col min="15099" max="15101" width="7.33203125" style="2" customWidth="1"/>
    <col min="15102" max="15102" width="10.6640625" style="2" customWidth="1"/>
    <col min="15103" max="15103" width="7.33203125" style="2" customWidth="1"/>
    <col min="15104" max="15346" width="9.1640625" style="2"/>
    <col min="15347" max="15347" width="5.6640625" style="2" customWidth="1"/>
    <col min="15348" max="15349" width="9.1640625" style="2"/>
    <col min="15350" max="15350" width="2.6640625" style="2" customWidth="1"/>
    <col min="15351" max="15353" width="7.33203125" style="2" customWidth="1"/>
    <col min="15354" max="15354" width="7" style="2" customWidth="1"/>
    <col min="15355" max="15357" width="7.33203125" style="2" customWidth="1"/>
    <col min="15358" max="15358" width="10.6640625" style="2" customWidth="1"/>
    <col min="15359" max="15359" width="7.33203125" style="2" customWidth="1"/>
    <col min="15360" max="15602" width="9.1640625" style="2"/>
    <col min="15603" max="15603" width="5.6640625" style="2" customWidth="1"/>
    <col min="15604" max="15605" width="9.1640625" style="2"/>
    <col min="15606" max="15606" width="2.6640625" style="2" customWidth="1"/>
    <col min="15607" max="15609" width="7.33203125" style="2" customWidth="1"/>
    <col min="15610" max="15610" width="7" style="2" customWidth="1"/>
    <col min="15611" max="15613" width="7.33203125" style="2" customWidth="1"/>
    <col min="15614" max="15614" width="10.6640625" style="2" customWidth="1"/>
    <col min="15615" max="15615" width="7.33203125" style="2" customWidth="1"/>
    <col min="15616" max="15858" width="9.1640625" style="2"/>
    <col min="15859" max="15859" width="5.6640625" style="2" customWidth="1"/>
    <col min="15860" max="15861" width="9.1640625" style="2"/>
    <col min="15862" max="15862" width="2.6640625" style="2" customWidth="1"/>
    <col min="15863" max="15865" width="7.33203125" style="2" customWidth="1"/>
    <col min="15866" max="15866" width="7" style="2" customWidth="1"/>
    <col min="15867" max="15869" width="7.33203125" style="2" customWidth="1"/>
    <col min="15870" max="15870" width="10.6640625" style="2" customWidth="1"/>
    <col min="15871" max="15871" width="7.33203125" style="2" customWidth="1"/>
    <col min="15872" max="16114" width="9.1640625" style="2"/>
    <col min="16115" max="16115" width="5.6640625" style="2" customWidth="1"/>
    <col min="16116" max="16117" width="9.1640625" style="2"/>
    <col min="16118" max="16118" width="2.6640625" style="2" customWidth="1"/>
    <col min="16119" max="16121" width="7.33203125" style="2" customWidth="1"/>
    <col min="16122" max="16122" width="7" style="2" customWidth="1"/>
    <col min="16123" max="16125" width="7.33203125" style="2" customWidth="1"/>
    <col min="16126" max="16126" width="10.6640625" style="2" customWidth="1"/>
    <col min="16127" max="16127" width="7.33203125" style="2" customWidth="1"/>
    <col min="16128" max="16384" width="9.1640625" style="2"/>
  </cols>
  <sheetData>
    <row r="1" spans="1:14" s="11" customFormat="1" ht="35.25" customHeight="1" x14ac:dyDescent="0.15"/>
    <row r="2" spans="1:14" s="11" customFormat="1" ht="21.75" customHeight="1" x14ac:dyDescent="0.15">
      <c r="A2" s="3"/>
      <c r="I2" s="123"/>
      <c r="J2" s="256"/>
      <c r="K2" s="256"/>
      <c r="L2" s="43"/>
    </row>
    <row r="3" spans="1:14" s="11" customFormat="1" ht="21.75" customHeight="1" x14ac:dyDescent="0.15">
      <c r="A3" s="4" t="s">
        <v>0</v>
      </c>
      <c r="B3" s="35"/>
      <c r="C3" s="257"/>
      <c r="D3" s="257"/>
      <c r="E3" s="257"/>
      <c r="F3" s="257"/>
      <c r="G3" s="37"/>
      <c r="J3" s="258"/>
      <c r="K3" s="258"/>
      <c r="L3" s="210" t="s">
        <v>67</v>
      </c>
      <c r="M3" s="210"/>
      <c r="N3" s="210"/>
    </row>
    <row r="4" spans="1:14" s="11" customFormat="1" ht="21.75" customHeight="1" x14ac:dyDescent="0.15">
      <c r="A4" s="4" t="s">
        <v>1</v>
      </c>
      <c r="B4" s="35"/>
      <c r="C4" s="121"/>
      <c r="D4" s="121"/>
      <c r="E4" s="121"/>
      <c r="F4" s="121"/>
      <c r="G4" s="37"/>
      <c r="J4" s="258"/>
      <c r="K4" s="258"/>
      <c r="L4" s="210"/>
      <c r="M4" s="210"/>
      <c r="N4" s="210"/>
    </row>
    <row r="5" spans="1:14" s="11" customFormat="1" ht="8" customHeight="1" thickBot="1" x14ac:dyDescent="0.2">
      <c r="A5" s="102"/>
      <c r="B5" s="103"/>
      <c r="C5" s="259"/>
      <c r="D5" s="259"/>
      <c r="E5" s="259"/>
      <c r="F5" s="259"/>
      <c r="G5" s="104"/>
      <c r="H5" s="33"/>
      <c r="I5" s="3"/>
      <c r="J5" s="3"/>
      <c r="K5" s="3"/>
      <c r="L5" s="3"/>
      <c r="M5" s="3"/>
    </row>
    <row r="6" spans="1:14" s="11" customFormat="1" ht="21.5" customHeight="1" x14ac:dyDescent="0.15">
      <c r="A6" s="260" t="s">
        <v>2</v>
      </c>
      <c r="B6" s="141"/>
      <c r="C6" s="142"/>
      <c r="D6" s="142"/>
      <c r="E6" s="142"/>
      <c r="F6" s="142"/>
      <c r="G6" s="261" t="s">
        <v>57</v>
      </c>
      <c r="H6" s="262"/>
      <c r="I6" s="261" t="s">
        <v>68</v>
      </c>
      <c r="J6" s="263"/>
      <c r="K6" s="264"/>
      <c r="L6" s="2"/>
      <c r="M6" s="2"/>
    </row>
    <row r="7" spans="1:14" s="11" customFormat="1" ht="21.5" customHeight="1" x14ac:dyDescent="0.15">
      <c r="A7" s="265" t="s">
        <v>3</v>
      </c>
      <c r="B7" s="35"/>
      <c r="C7" s="34"/>
      <c r="D7" s="34"/>
      <c r="E7" s="34"/>
      <c r="F7" s="34"/>
      <c r="G7" s="266"/>
      <c r="H7" s="267"/>
      <c r="I7" s="268"/>
      <c r="J7" s="267"/>
      <c r="K7" s="269"/>
      <c r="L7" s="2"/>
      <c r="M7" s="2"/>
      <c r="N7" s="270"/>
    </row>
    <row r="8" spans="1:14" ht="21.5" customHeight="1" x14ac:dyDescent="0.15">
      <c r="A8" s="271" t="s">
        <v>4</v>
      </c>
      <c r="B8" s="31"/>
      <c r="C8" s="34"/>
      <c r="D8" s="34"/>
      <c r="E8" s="34"/>
      <c r="F8" s="34"/>
      <c r="G8" s="272" t="s">
        <v>57</v>
      </c>
      <c r="H8" s="273"/>
      <c r="I8" s="274" t="s">
        <v>68</v>
      </c>
      <c r="J8" s="275"/>
      <c r="K8" s="276"/>
      <c r="N8" s="270"/>
    </row>
    <row r="9" spans="1:14" ht="21.5" customHeight="1" thickBot="1" x14ac:dyDescent="0.2">
      <c r="A9" s="277" t="s">
        <v>5</v>
      </c>
      <c r="B9" s="278"/>
      <c r="C9" s="279"/>
      <c r="D9" s="279"/>
      <c r="E9" s="279"/>
      <c r="F9" s="279"/>
      <c r="G9" s="280" t="s">
        <v>57</v>
      </c>
      <c r="H9" s="281"/>
      <c r="I9" s="282" t="s">
        <v>68</v>
      </c>
      <c r="J9" s="283"/>
      <c r="K9" s="284"/>
      <c r="N9" s="270"/>
    </row>
    <row r="10" spans="1:14" ht="33" customHeight="1" x14ac:dyDescent="0.15">
      <c r="C10" s="77"/>
      <c r="H10" s="48"/>
      <c r="K10" s="101"/>
    </row>
    <row r="11" spans="1:14" ht="24.75" customHeight="1" thickBot="1" x14ac:dyDescent="0.2">
      <c r="B11" s="42" t="s">
        <v>37</v>
      </c>
      <c r="K11" s="78" t="s">
        <v>38</v>
      </c>
    </row>
    <row r="12" spans="1:14" ht="24.75" customHeight="1" x14ac:dyDescent="0.15">
      <c r="B12" s="285" t="s">
        <v>69</v>
      </c>
      <c r="C12" s="286"/>
      <c r="D12" s="286"/>
      <c r="E12" s="286"/>
      <c r="F12" s="286"/>
      <c r="G12" s="286"/>
      <c r="H12" s="286"/>
      <c r="I12" s="287"/>
      <c r="J12" s="288" t="s">
        <v>70</v>
      </c>
      <c r="K12" s="289"/>
      <c r="L12" s="290">
        <f>K12*0.2</f>
        <v>0</v>
      </c>
    </row>
    <row r="13" spans="1:14" ht="27.75" customHeight="1" x14ac:dyDescent="0.15">
      <c r="A13" s="224"/>
      <c r="B13" s="291" t="s">
        <v>39</v>
      </c>
      <c r="C13" s="292"/>
      <c r="D13" s="292"/>
      <c r="E13" s="292"/>
      <c r="F13" s="292"/>
      <c r="G13" s="292"/>
      <c r="H13" s="292"/>
      <c r="I13" s="293"/>
      <c r="J13" s="80" t="s">
        <v>71</v>
      </c>
      <c r="K13" s="81"/>
      <c r="L13" s="106">
        <f>K13*0.1</f>
        <v>0</v>
      </c>
    </row>
    <row r="14" spans="1:14" ht="27.75" customHeight="1" x14ac:dyDescent="0.15">
      <c r="A14" s="224"/>
      <c r="B14" s="225" t="s">
        <v>40</v>
      </c>
      <c r="C14" s="226"/>
      <c r="D14" s="226"/>
      <c r="E14" s="226"/>
      <c r="F14" s="226"/>
      <c r="G14" s="226"/>
      <c r="H14" s="226"/>
      <c r="I14" s="226"/>
      <c r="J14" s="80" t="s">
        <v>72</v>
      </c>
      <c r="K14" s="81"/>
      <c r="L14" s="106">
        <f>K14*0.1</f>
        <v>0</v>
      </c>
    </row>
    <row r="15" spans="1:14" ht="27.75" customHeight="1" x14ac:dyDescent="0.15">
      <c r="A15" s="224"/>
      <c r="B15" s="227" t="s">
        <v>41</v>
      </c>
      <c r="C15" s="228"/>
      <c r="D15" s="228"/>
      <c r="E15" s="228"/>
      <c r="F15" s="228"/>
      <c r="G15" s="228"/>
      <c r="H15" s="228"/>
      <c r="I15" s="228"/>
      <c r="J15" s="82" t="s">
        <v>56</v>
      </c>
      <c r="K15" s="83"/>
      <c r="L15" s="107">
        <f>K15*0.3</f>
        <v>0</v>
      </c>
    </row>
    <row r="16" spans="1:14" ht="27.75" customHeight="1" thickBot="1" x14ac:dyDescent="0.2">
      <c r="A16" s="224"/>
      <c r="B16" s="229" t="s">
        <v>42</v>
      </c>
      <c r="C16" s="230"/>
      <c r="D16" s="230"/>
      <c r="E16" s="230"/>
      <c r="F16" s="230"/>
      <c r="G16" s="230"/>
      <c r="H16" s="230"/>
      <c r="I16" s="230"/>
      <c r="J16" s="84" t="s">
        <v>73</v>
      </c>
      <c r="K16" s="85"/>
      <c r="L16" s="108">
        <f>K16*0.3</f>
        <v>0</v>
      </c>
    </row>
    <row r="17" spans="1:16" ht="18" customHeight="1" x14ac:dyDescent="0.15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109">
        <f>SUM(L12:L16)</f>
        <v>0</v>
      </c>
    </row>
    <row r="18" spans="1:16" ht="7.5" customHeight="1" x14ac:dyDescent="0.15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110"/>
    </row>
    <row r="19" spans="1:16" ht="18" customHeight="1" x14ac:dyDescent="0.15">
      <c r="A19" s="86"/>
      <c r="B19" s="212" t="s">
        <v>34</v>
      </c>
      <c r="C19" s="213"/>
      <c r="D19" s="213"/>
      <c r="E19" s="213"/>
      <c r="F19" s="213"/>
      <c r="G19" s="213"/>
      <c r="H19" s="213"/>
      <c r="I19" s="213"/>
      <c r="J19" s="213"/>
      <c r="K19" s="214"/>
      <c r="L19" s="111"/>
    </row>
    <row r="20" spans="1:16" ht="7.5" customHeight="1" thickBot="1" x14ac:dyDescent="0.2">
      <c r="L20" s="112"/>
    </row>
    <row r="21" spans="1:16" ht="24" customHeight="1" thickBot="1" x14ac:dyDescent="0.2">
      <c r="K21" s="55" t="s">
        <v>43</v>
      </c>
      <c r="L21" s="54"/>
      <c r="M21" s="54"/>
      <c r="N21" s="113">
        <f>SUM(L13:L16)-L19</f>
        <v>0</v>
      </c>
      <c r="O21" s="154">
        <v>0.5</v>
      </c>
      <c r="P21" s="118"/>
    </row>
    <row r="22" spans="1:16" ht="26" customHeight="1" x14ac:dyDescent="0.15">
      <c r="P22" s="64"/>
    </row>
    <row r="23" spans="1:16" ht="24.75" customHeight="1" thickBot="1" x14ac:dyDescent="0.2">
      <c r="B23" s="42" t="s">
        <v>44</v>
      </c>
      <c r="K23" s="78" t="s">
        <v>38</v>
      </c>
      <c r="L23" s="112"/>
      <c r="M23" s="177"/>
      <c r="N23" s="177"/>
      <c r="P23" s="64"/>
    </row>
    <row r="24" spans="1:16" ht="38.25" customHeight="1" x14ac:dyDescent="0.15">
      <c r="A24" s="224"/>
      <c r="B24" s="231" t="s">
        <v>45</v>
      </c>
      <c r="C24" s="232"/>
      <c r="D24" s="232"/>
      <c r="E24" s="232"/>
      <c r="F24" s="232"/>
      <c r="G24" s="232"/>
      <c r="H24" s="232"/>
      <c r="I24" s="232"/>
      <c r="J24" s="79" t="s">
        <v>46</v>
      </c>
      <c r="K24" s="87"/>
      <c r="L24" s="105">
        <f>K24*0.6</f>
        <v>0</v>
      </c>
      <c r="M24" s="177"/>
      <c r="N24" s="177"/>
      <c r="P24" s="64"/>
    </row>
    <row r="25" spans="1:16" ht="35.25" customHeight="1" x14ac:dyDescent="0.15">
      <c r="A25" s="224"/>
      <c r="B25" s="233" t="s">
        <v>60</v>
      </c>
      <c r="C25" s="234"/>
      <c r="D25" s="234"/>
      <c r="E25" s="234"/>
      <c r="F25" s="234"/>
      <c r="G25" s="234"/>
      <c r="H25" s="234"/>
      <c r="I25" s="234"/>
      <c r="J25" s="80" t="s">
        <v>47</v>
      </c>
      <c r="K25" s="88"/>
      <c r="L25" s="106">
        <f>K25*0.25</f>
        <v>0</v>
      </c>
      <c r="M25" s="177"/>
      <c r="N25" s="177"/>
      <c r="P25" s="64"/>
    </row>
    <row r="26" spans="1:16" ht="39" customHeight="1" thickBot="1" x14ac:dyDescent="0.2">
      <c r="A26" s="122"/>
      <c r="B26" s="235" t="s">
        <v>59</v>
      </c>
      <c r="C26" s="236"/>
      <c r="D26" s="236"/>
      <c r="E26" s="236"/>
      <c r="F26" s="236"/>
      <c r="G26" s="236"/>
      <c r="H26" s="236"/>
      <c r="I26" s="236"/>
      <c r="J26" s="84" t="s">
        <v>48</v>
      </c>
      <c r="K26" s="89"/>
      <c r="L26" s="108">
        <f>K26*0.15</f>
        <v>0</v>
      </c>
      <c r="M26" s="177"/>
      <c r="N26" s="177"/>
      <c r="P26" s="64"/>
    </row>
    <row r="27" spans="1:16" ht="18" customHeight="1" x14ac:dyDescent="0.15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109">
        <f>SUM(L24:L26)</f>
        <v>0</v>
      </c>
      <c r="M27" s="177"/>
      <c r="N27" s="177"/>
      <c r="P27" s="64"/>
    </row>
    <row r="28" spans="1:16" ht="7.5" customHeight="1" x14ac:dyDescent="0.15">
      <c r="A28" s="86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110"/>
      <c r="M28" s="177"/>
      <c r="N28" s="177"/>
      <c r="P28" s="64"/>
    </row>
    <row r="29" spans="1:16" ht="18" customHeight="1" x14ac:dyDescent="0.15">
      <c r="A29" s="86"/>
      <c r="B29" s="212" t="s">
        <v>34</v>
      </c>
      <c r="C29" s="213"/>
      <c r="D29" s="213"/>
      <c r="E29" s="213"/>
      <c r="F29" s="213"/>
      <c r="G29" s="213"/>
      <c r="H29" s="213"/>
      <c r="I29" s="213"/>
      <c r="J29" s="213"/>
      <c r="K29" s="214"/>
      <c r="L29" s="111"/>
      <c r="M29" s="177"/>
      <c r="N29" s="177"/>
      <c r="P29" s="64"/>
    </row>
    <row r="30" spans="1:16" ht="7.5" customHeight="1" thickBot="1" x14ac:dyDescent="0.2">
      <c r="L30" s="112"/>
      <c r="M30" s="177"/>
      <c r="N30" s="177"/>
      <c r="P30" s="64"/>
    </row>
    <row r="31" spans="1:16" ht="24" customHeight="1" thickBot="1" x14ac:dyDescent="0.2">
      <c r="K31" s="55" t="s">
        <v>49</v>
      </c>
      <c r="L31" s="54"/>
      <c r="M31" s="54"/>
      <c r="N31" s="113">
        <f>SUM(L24:L26)-L29</f>
        <v>0</v>
      </c>
      <c r="O31" s="154">
        <v>0.5</v>
      </c>
      <c r="P31" s="118"/>
    </row>
    <row r="32" spans="1:16" ht="14" thickBot="1" x14ac:dyDescent="0.2">
      <c r="F32" s="90"/>
      <c r="H32" s="91"/>
      <c r="I32" s="91"/>
      <c r="J32" s="92"/>
      <c r="K32" s="76"/>
      <c r="L32" s="93"/>
    </row>
    <row r="33" spans="1:14" ht="24" customHeight="1" thickBot="1" x14ac:dyDescent="0.2">
      <c r="F33" s="90"/>
      <c r="J33" s="23" t="s">
        <v>50</v>
      </c>
      <c r="K33" s="22"/>
      <c r="L33" s="21"/>
      <c r="M33" s="20"/>
      <c r="N33" s="19">
        <f>ROUND(N21*0.5,3)+ROUND(N31*0.5,3)</f>
        <v>0</v>
      </c>
    </row>
    <row r="34" spans="1:14" ht="24" customHeight="1" x14ac:dyDescent="0.15">
      <c r="F34" s="90"/>
      <c r="H34" s="150"/>
      <c r="I34" s="18"/>
    </row>
    <row r="35" spans="1:14" ht="24" customHeight="1" x14ac:dyDescent="0.15">
      <c r="F35" s="90"/>
      <c r="H35" s="150"/>
      <c r="I35" s="18"/>
      <c r="J35" s="151"/>
      <c r="K35" s="152"/>
      <c r="L35" s="153"/>
    </row>
    <row r="37" spans="1:14" ht="22.5" customHeight="1" x14ac:dyDescent="0.15">
      <c r="A37" s="5" t="s">
        <v>14</v>
      </c>
      <c r="B37" s="6"/>
      <c r="C37" s="7"/>
      <c r="D37" s="8"/>
      <c r="E37" s="8"/>
      <c r="F37" s="9"/>
      <c r="H37" s="5" t="s">
        <v>15</v>
      </c>
      <c r="I37" s="5"/>
      <c r="J37" s="10"/>
      <c r="K37" s="17"/>
      <c r="L37" s="10"/>
    </row>
  </sheetData>
  <mergeCells count="17">
    <mergeCell ref="B26:I26"/>
    <mergeCell ref="B29:K29"/>
    <mergeCell ref="A15:A16"/>
    <mergeCell ref="B15:I15"/>
    <mergeCell ref="B16:I16"/>
    <mergeCell ref="B19:K19"/>
    <mergeCell ref="A24:A25"/>
    <mergeCell ref="B24:I24"/>
    <mergeCell ref="B25:I25"/>
    <mergeCell ref="J2:K2"/>
    <mergeCell ref="L3:N3"/>
    <mergeCell ref="L4:N4"/>
    <mergeCell ref="G7:K7"/>
    <mergeCell ref="B12:I12"/>
    <mergeCell ref="A13:A14"/>
    <mergeCell ref="B13:I13"/>
    <mergeCell ref="B14:I14"/>
  </mergeCells>
  <pageMargins left="0.78740157480314998" right="0.15748031496063" top="0.98425196850393704" bottom="0.39370078740157499" header="0.683070866" footer="0.196850393700787"/>
  <pageSetup scale="78" orientation="portrait" r:id="rId1"/>
  <headerFooter alignWithMargins="0">
    <oddHeader>&amp;L&amp;G&amp;C&amp;"Verdana,Bold"&amp;14 3* A Squad Freestyle: Artistic and Horse&amp;R&amp;"Verdana,Bold"&amp;12JUDGE A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4B8AE-55EB-4DD2-AD4D-AE7979F5250A}">
  <sheetPr>
    <pageSetUpPr fitToPage="1"/>
  </sheetPr>
  <dimension ref="A1:O40"/>
  <sheetViews>
    <sheetView view="pageLayout" zoomScaleNormal="100" workbookViewId="0">
      <selection activeCell="I4" sqref="I4:M4"/>
    </sheetView>
  </sheetViews>
  <sheetFormatPr baseColWidth="10" defaultColWidth="9.1640625" defaultRowHeight="13" x14ac:dyDescent="0.15"/>
  <cols>
    <col min="1" max="1" width="5.6640625" style="2" customWidth="1"/>
    <col min="2" max="3" width="9.1640625" style="2"/>
    <col min="4" max="4" width="2.6640625" style="2" customWidth="1"/>
    <col min="5" max="6" width="7.33203125" style="2" customWidth="1"/>
    <col min="7" max="7" width="8.33203125" style="2" customWidth="1"/>
    <col min="8" max="8" width="7" style="2" customWidth="1"/>
    <col min="9" max="11" width="7.33203125" style="2" customWidth="1"/>
    <col min="12" max="12" width="10.6640625" style="2" customWidth="1"/>
    <col min="13" max="13" width="5.5" style="2" customWidth="1"/>
    <col min="14" max="242" width="9.1640625" style="2"/>
    <col min="243" max="243" width="5.6640625" style="2" customWidth="1"/>
    <col min="244" max="245" width="9.1640625" style="2"/>
    <col min="246" max="246" width="2.6640625" style="2" customWidth="1"/>
    <col min="247" max="249" width="7.33203125" style="2" customWidth="1"/>
    <col min="250" max="250" width="7" style="2" customWidth="1"/>
    <col min="251" max="253" width="7.33203125" style="2" customWidth="1"/>
    <col min="254" max="254" width="10.6640625" style="2" customWidth="1"/>
    <col min="255" max="255" width="7.33203125" style="2" customWidth="1"/>
    <col min="256" max="498" width="9.1640625" style="2"/>
    <col min="499" max="499" width="5.6640625" style="2" customWidth="1"/>
    <col min="500" max="501" width="9.1640625" style="2"/>
    <col min="502" max="502" width="2.6640625" style="2" customWidth="1"/>
    <col min="503" max="505" width="7.33203125" style="2" customWidth="1"/>
    <col min="506" max="506" width="7" style="2" customWidth="1"/>
    <col min="507" max="509" width="7.33203125" style="2" customWidth="1"/>
    <col min="510" max="510" width="10.6640625" style="2" customWidth="1"/>
    <col min="511" max="511" width="7.33203125" style="2" customWidth="1"/>
    <col min="512" max="754" width="9.1640625" style="2"/>
    <col min="755" max="755" width="5.6640625" style="2" customWidth="1"/>
    <col min="756" max="757" width="9.1640625" style="2"/>
    <col min="758" max="758" width="2.6640625" style="2" customWidth="1"/>
    <col min="759" max="761" width="7.33203125" style="2" customWidth="1"/>
    <col min="762" max="762" width="7" style="2" customWidth="1"/>
    <col min="763" max="765" width="7.33203125" style="2" customWidth="1"/>
    <col min="766" max="766" width="10.6640625" style="2" customWidth="1"/>
    <col min="767" max="767" width="7.33203125" style="2" customWidth="1"/>
    <col min="768" max="1010" width="9.1640625" style="2"/>
    <col min="1011" max="1011" width="5.6640625" style="2" customWidth="1"/>
    <col min="1012" max="1013" width="9.1640625" style="2"/>
    <col min="1014" max="1014" width="2.6640625" style="2" customWidth="1"/>
    <col min="1015" max="1017" width="7.33203125" style="2" customWidth="1"/>
    <col min="1018" max="1018" width="7" style="2" customWidth="1"/>
    <col min="1019" max="1021" width="7.33203125" style="2" customWidth="1"/>
    <col min="1022" max="1022" width="10.6640625" style="2" customWidth="1"/>
    <col min="1023" max="1023" width="7.33203125" style="2" customWidth="1"/>
    <col min="1024" max="1266" width="9.1640625" style="2"/>
    <col min="1267" max="1267" width="5.6640625" style="2" customWidth="1"/>
    <col min="1268" max="1269" width="9.1640625" style="2"/>
    <col min="1270" max="1270" width="2.6640625" style="2" customWidth="1"/>
    <col min="1271" max="1273" width="7.33203125" style="2" customWidth="1"/>
    <col min="1274" max="1274" width="7" style="2" customWidth="1"/>
    <col min="1275" max="1277" width="7.33203125" style="2" customWidth="1"/>
    <col min="1278" max="1278" width="10.6640625" style="2" customWidth="1"/>
    <col min="1279" max="1279" width="7.33203125" style="2" customWidth="1"/>
    <col min="1280" max="1522" width="9.1640625" style="2"/>
    <col min="1523" max="1523" width="5.6640625" style="2" customWidth="1"/>
    <col min="1524" max="1525" width="9.1640625" style="2"/>
    <col min="1526" max="1526" width="2.6640625" style="2" customWidth="1"/>
    <col min="1527" max="1529" width="7.33203125" style="2" customWidth="1"/>
    <col min="1530" max="1530" width="7" style="2" customWidth="1"/>
    <col min="1531" max="1533" width="7.33203125" style="2" customWidth="1"/>
    <col min="1534" max="1534" width="10.6640625" style="2" customWidth="1"/>
    <col min="1535" max="1535" width="7.33203125" style="2" customWidth="1"/>
    <col min="1536" max="1778" width="9.1640625" style="2"/>
    <col min="1779" max="1779" width="5.6640625" style="2" customWidth="1"/>
    <col min="1780" max="1781" width="9.1640625" style="2"/>
    <col min="1782" max="1782" width="2.6640625" style="2" customWidth="1"/>
    <col min="1783" max="1785" width="7.33203125" style="2" customWidth="1"/>
    <col min="1786" max="1786" width="7" style="2" customWidth="1"/>
    <col min="1787" max="1789" width="7.33203125" style="2" customWidth="1"/>
    <col min="1790" max="1790" width="10.6640625" style="2" customWidth="1"/>
    <col min="1791" max="1791" width="7.33203125" style="2" customWidth="1"/>
    <col min="1792" max="2034" width="9.1640625" style="2"/>
    <col min="2035" max="2035" width="5.6640625" style="2" customWidth="1"/>
    <col min="2036" max="2037" width="9.1640625" style="2"/>
    <col min="2038" max="2038" width="2.6640625" style="2" customWidth="1"/>
    <col min="2039" max="2041" width="7.33203125" style="2" customWidth="1"/>
    <col min="2042" max="2042" width="7" style="2" customWidth="1"/>
    <col min="2043" max="2045" width="7.33203125" style="2" customWidth="1"/>
    <col min="2046" max="2046" width="10.6640625" style="2" customWidth="1"/>
    <col min="2047" max="2047" width="7.33203125" style="2" customWidth="1"/>
    <col min="2048" max="2290" width="9.1640625" style="2"/>
    <col min="2291" max="2291" width="5.6640625" style="2" customWidth="1"/>
    <col min="2292" max="2293" width="9.1640625" style="2"/>
    <col min="2294" max="2294" width="2.6640625" style="2" customWidth="1"/>
    <col min="2295" max="2297" width="7.33203125" style="2" customWidth="1"/>
    <col min="2298" max="2298" width="7" style="2" customWidth="1"/>
    <col min="2299" max="2301" width="7.33203125" style="2" customWidth="1"/>
    <col min="2302" max="2302" width="10.6640625" style="2" customWidth="1"/>
    <col min="2303" max="2303" width="7.33203125" style="2" customWidth="1"/>
    <col min="2304" max="2546" width="9.1640625" style="2"/>
    <col min="2547" max="2547" width="5.6640625" style="2" customWidth="1"/>
    <col min="2548" max="2549" width="9.1640625" style="2"/>
    <col min="2550" max="2550" width="2.6640625" style="2" customWidth="1"/>
    <col min="2551" max="2553" width="7.33203125" style="2" customWidth="1"/>
    <col min="2554" max="2554" width="7" style="2" customWidth="1"/>
    <col min="2555" max="2557" width="7.33203125" style="2" customWidth="1"/>
    <col min="2558" max="2558" width="10.6640625" style="2" customWidth="1"/>
    <col min="2559" max="2559" width="7.33203125" style="2" customWidth="1"/>
    <col min="2560" max="2802" width="9.1640625" style="2"/>
    <col min="2803" max="2803" width="5.6640625" style="2" customWidth="1"/>
    <col min="2804" max="2805" width="9.1640625" style="2"/>
    <col min="2806" max="2806" width="2.6640625" style="2" customWidth="1"/>
    <col min="2807" max="2809" width="7.33203125" style="2" customWidth="1"/>
    <col min="2810" max="2810" width="7" style="2" customWidth="1"/>
    <col min="2811" max="2813" width="7.33203125" style="2" customWidth="1"/>
    <col min="2814" max="2814" width="10.6640625" style="2" customWidth="1"/>
    <col min="2815" max="2815" width="7.33203125" style="2" customWidth="1"/>
    <col min="2816" max="3058" width="9.1640625" style="2"/>
    <col min="3059" max="3059" width="5.6640625" style="2" customWidth="1"/>
    <col min="3060" max="3061" width="9.1640625" style="2"/>
    <col min="3062" max="3062" width="2.6640625" style="2" customWidth="1"/>
    <col min="3063" max="3065" width="7.33203125" style="2" customWidth="1"/>
    <col min="3066" max="3066" width="7" style="2" customWidth="1"/>
    <col min="3067" max="3069" width="7.33203125" style="2" customWidth="1"/>
    <col min="3070" max="3070" width="10.6640625" style="2" customWidth="1"/>
    <col min="3071" max="3071" width="7.33203125" style="2" customWidth="1"/>
    <col min="3072" max="3314" width="9.1640625" style="2"/>
    <col min="3315" max="3315" width="5.6640625" style="2" customWidth="1"/>
    <col min="3316" max="3317" width="9.1640625" style="2"/>
    <col min="3318" max="3318" width="2.6640625" style="2" customWidth="1"/>
    <col min="3319" max="3321" width="7.33203125" style="2" customWidth="1"/>
    <col min="3322" max="3322" width="7" style="2" customWidth="1"/>
    <col min="3323" max="3325" width="7.33203125" style="2" customWidth="1"/>
    <col min="3326" max="3326" width="10.6640625" style="2" customWidth="1"/>
    <col min="3327" max="3327" width="7.33203125" style="2" customWidth="1"/>
    <col min="3328" max="3570" width="9.1640625" style="2"/>
    <col min="3571" max="3571" width="5.6640625" style="2" customWidth="1"/>
    <col min="3572" max="3573" width="9.1640625" style="2"/>
    <col min="3574" max="3574" width="2.6640625" style="2" customWidth="1"/>
    <col min="3575" max="3577" width="7.33203125" style="2" customWidth="1"/>
    <col min="3578" max="3578" width="7" style="2" customWidth="1"/>
    <col min="3579" max="3581" width="7.33203125" style="2" customWidth="1"/>
    <col min="3582" max="3582" width="10.6640625" style="2" customWidth="1"/>
    <col min="3583" max="3583" width="7.33203125" style="2" customWidth="1"/>
    <col min="3584" max="3826" width="9.1640625" style="2"/>
    <col min="3827" max="3827" width="5.6640625" style="2" customWidth="1"/>
    <col min="3828" max="3829" width="9.1640625" style="2"/>
    <col min="3830" max="3830" width="2.6640625" style="2" customWidth="1"/>
    <col min="3831" max="3833" width="7.33203125" style="2" customWidth="1"/>
    <col min="3834" max="3834" width="7" style="2" customWidth="1"/>
    <col min="3835" max="3837" width="7.33203125" style="2" customWidth="1"/>
    <col min="3838" max="3838" width="10.6640625" style="2" customWidth="1"/>
    <col min="3839" max="3839" width="7.33203125" style="2" customWidth="1"/>
    <col min="3840" max="4082" width="9.1640625" style="2"/>
    <col min="4083" max="4083" width="5.6640625" style="2" customWidth="1"/>
    <col min="4084" max="4085" width="9.1640625" style="2"/>
    <col min="4086" max="4086" width="2.6640625" style="2" customWidth="1"/>
    <col min="4087" max="4089" width="7.33203125" style="2" customWidth="1"/>
    <col min="4090" max="4090" width="7" style="2" customWidth="1"/>
    <col min="4091" max="4093" width="7.33203125" style="2" customWidth="1"/>
    <col min="4094" max="4094" width="10.6640625" style="2" customWidth="1"/>
    <col min="4095" max="4095" width="7.33203125" style="2" customWidth="1"/>
    <col min="4096" max="4338" width="9.1640625" style="2"/>
    <col min="4339" max="4339" width="5.6640625" style="2" customWidth="1"/>
    <col min="4340" max="4341" width="9.1640625" style="2"/>
    <col min="4342" max="4342" width="2.6640625" style="2" customWidth="1"/>
    <col min="4343" max="4345" width="7.33203125" style="2" customWidth="1"/>
    <col min="4346" max="4346" width="7" style="2" customWidth="1"/>
    <col min="4347" max="4349" width="7.33203125" style="2" customWidth="1"/>
    <col min="4350" max="4350" width="10.6640625" style="2" customWidth="1"/>
    <col min="4351" max="4351" width="7.33203125" style="2" customWidth="1"/>
    <col min="4352" max="4594" width="9.1640625" style="2"/>
    <col min="4595" max="4595" width="5.6640625" style="2" customWidth="1"/>
    <col min="4596" max="4597" width="9.1640625" style="2"/>
    <col min="4598" max="4598" width="2.6640625" style="2" customWidth="1"/>
    <col min="4599" max="4601" width="7.33203125" style="2" customWidth="1"/>
    <col min="4602" max="4602" width="7" style="2" customWidth="1"/>
    <col min="4603" max="4605" width="7.33203125" style="2" customWidth="1"/>
    <col min="4606" max="4606" width="10.6640625" style="2" customWidth="1"/>
    <col min="4607" max="4607" width="7.33203125" style="2" customWidth="1"/>
    <col min="4608" max="4850" width="9.1640625" style="2"/>
    <col min="4851" max="4851" width="5.6640625" style="2" customWidth="1"/>
    <col min="4852" max="4853" width="9.1640625" style="2"/>
    <col min="4854" max="4854" width="2.6640625" style="2" customWidth="1"/>
    <col min="4855" max="4857" width="7.33203125" style="2" customWidth="1"/>
    <col min="4858" max="4858" width="7" style="2" customWidth="1"/>
    <col min="4859" max="4861" width="7.33203125" style="2" customWidth="1"/>
    <col min="4862" max="4862" width="10.6640625" style="2" customWidth="1"/>
    <col min="4863" max="4863" width="7.33203125" style="2" customWidth="1"/>
    <col min="4864" max="5106" width="9.1640625" style="2"/>
    <col min="5107" max="5107" width="5.6640625" style="2" customWidth="1"/>
    <col min="5108" max="5109" width="9.1640625" style="2"/>
    <col min="5110" max="5110" width="2.6640625" style="2" customWidth="1"/>
    <col min="5111" max="5113" width="7.33203125" style="2" customWidth="1"/>
    <col min="5114" max="5114" width="7" style="2" customWidth="1"/>
    <col min="5115" max="5117" width="7.33203125" style="2" customWidth="1"/>
    <col min="5118" max="5118" width="10.6640625" style="2" customWidth="1"/>
    <col min="5119" max="5119" width="7.33203125" style="2" customWidth="1"/>
    <col min="5120" max="5362" width="9.1640625" style="2"/>
    <col min="5363" max="5363" width="5.6640625" style="2" customWidth="1"/>
    <col min="5364" max="5365" width="9.1640625" style="2"/>
    <col min="5366" max="5366" width="2.6640625" style="2" customWidth="1"/>
    <col min="5367" max="5369" width="7.33203125" style="2" customWidth="1"/>
    <col min="5370" max="5370" width="7" style="2" customWidth="1"/>
    <col min="5371" max="5373" width="7.33203125" style="2" customWidth="1"/>
    <col min="5374" max="5374" width="10.6640625" style="2" customWidth="1"/>
    <col min="5375" max="5375" width="7.33203125" style="2" customWidth="1"/>
    <col min="5376" max="5618" width="9.1640625" style="2"/>
    <col min="5619" max="5619" width="5.6640625" style="2" customWidth="1"/>
    <col min="5620" max="5621" width="9.1640625" style="2"/>
    <col min="5622" max="5622" width="2.6640625" style="2" customWidth="1"/>
    <col min="5623" max="5625" width="7.33203125" style="2" customWidth="1"/>
    <col min="5626" max="5626" width="7" style="2" customWidth="1"/>
    <col min="5627" max="5629" width="7.33203125" style="2" customWidth="1"/>
    <col min="5630" max="5630" width="10.6640625" style="2" customWidth="1"/>
    <col min="5631" max="5631" width="7.33203125" style="2" customWidth="1"/>
    <col min="5632" max="5874" width="9.1640625" style="2"/>
    <col min="5875" max="5875" width="5.6640625" style="2" customWidth="1"/>
    <col min="5876" max="5877" width="9.1640625" style="2"/>
    <col min="5878" max="5878" width="2.6640625" style="2" customWidth="1"/>
    <col min="5879" max="5881" width="7.33203125" style="2" customWidth="1"/>
    <col min="5882" max="5882" width="7" style="2" customWidth="1"/>
    <col min="5883" max="5885" width="7.33203125" style="2" customWidth="1"/>
    <col min="5886" max="5886" width="10.6640625" style="2" customWidth="1"/>
    <col min="5887" max="5887" width="7.33203125" style="2" customWidth="1"/>
    <col min="5888" max="6130" width="9.1640625" style="2"/>
    <col min="6131" max="6131" width="5.6640625" style="2" customWidth="1"/>
    <col min="6132" max="6133" width="9.1640625" style="2"/>
    <col min="6134" max="6134" width="2.6640625" style="2" customWidth="1"/>
    <col min="6135" max="6137" width="7.33203125" style="2" customWidth="1"/>
    <col min="6138" max="6138" width="7" style="2" customWidth="1"/>
    <col min="6139" max="6141" width="7.33203125" style="2" customWidth="1"/>
    <col min="6142" max="6142" width="10.6640625" style="2" customWidth="1"/>
    <col min="6143" max="6143" width="7.33203125" style="2" customWidth="1"/>
    <col min="6144" max="6386" width="9.1640625" style="2"/>
    <col min="6387" max="6387" width="5.6640625" style="2" customWidth="1"/>
    <col min="6388" max="6389" width="9.1640625" style="2"/>
    <col min="6390" max="6390" width="2.6640625" style="2" customWidth="1"/>
    <col min="6391" max="6393" width="7.33203125" style="2" customWidth="1"/>
    <col min="6394" max="6394" width="7" style="2" customWidth="1"/>
    <col min="6395" max="6397" width="7.33203125" style="2" customWidth="1"/>
    <col min="6398" max="6398" width="10.6640625" style="2" customWidth="1"/>
    <col min="6399" max="6399" width="7.33203125" style="2" customWidth="1"/>
    <col min="6400" max="6642" width="9.1640625" style="2"/>
    <col min="6643" max="6643" width="5.6640625" style="2" customWidth="1"/>
    <col min="6644" max="6645" width="9.1640625" style="2"/>
    <col min="6646" max="6646" width="2.6640625" style="2" customWidth="1"/>
    <col min="6647" max="6649" width="7.33203125" style="2" customWidth="1"/>
    <col min="6650" max="6650" width="7" style="2" customWidth="1"/>
    <col min="6651" max="6653" width="7.33203125" style="2" customWidth="1"/>
    <col min="6654" max="6654" width="10.6640625" style="2" customWidth="1"/>
    <col min="6655" max="6655" width="7.33203125" style="2" customWidth="1"/>
    <col min="6656" max="6898" width="9.1640625" style="2"/>
    <col min="6899" max="6899" width="5.6640625" style="2" customWidth="1"/>
    <col min="6900" max="6901" width="9.1640625" style="2"/>
    <col min="6902" max="6902" width="2.6640625" style="2" customWidth="1"/>
    <col min="6903" max="6905" width="7.33203125" style="2" customWidth="1"/>
    <col min="6906" max="6906" width="7" style="2" customWidth="1"/>
    <col min="6907" max="6909" width="7.33203125" style="2" customWidth="1"/>
    <col min="6910" max="6910" width="10.6640625" style="2" customWidth="1"/>
    <col min="6911" max="6911" width="7.33203125" style="2" customWidth="1"/>
    <col min="6912" max="7154" width="9.1640625" style="2"/>
    <col min="7155" max="7155" width="5.6640625" style="2" customWidth="1"/>
    <col min="7156" max="7157" width="9.1640625" style="2"/>
    <col min="7158" max="7158" width="2.6640625" style="2" customWidth="1"/>
    <col min="7159" max="7161" width="7.33203125" style="2" customWidth="1"/>
    <col min="7162" max="7162" width="7" style="2" customWidth="1"/>
    <col min="7163" max="7165" width="7.33203125" style="2" customWidth="1"/>
    <col min="7166" max="7166" width="10.6640625" style="2" customWidth="1"/>
    <col min="7167" max="7167" width="7.33203125" style="2" customWidth="1"/>
    <col min="7168" max="7410" width="9.1640625" style="2"/>
    <col min="7411" max="7411" width="5.6640625" style="2" customWidth="1"/>
    <col min="7412" max="7413" width="9.1640625" style="2"/>
    <col min="7414" max="7414" width="2.6640625" style="2" customWidth="1"/>
    <col min="7415" max="7417" width="7.33203125" style="2" customWidth="1"/>
    <col min="7418" max="7418" width="7" style="2" customWidth="1"/>
    <col min="7419" max="7421" width="7.33203125" style="2" customWidth="1"/>
    <col min="7422" max="7422" width="10.6640625" style="2" customWidth="1"/>
    <col min="7423" max="7423" width="7.33203125" style="2" customWidth="1"/>
    <col min="7424" max="7666" width="9.1640625" style="2"/>
    <col min="7667" max="7667" width="5.6640625" style="2" customWidth="1"/>
    <col min="7668" max="7669" width="9.1640625" style="2"/>
    <col min="7670" max="7670" width="2.6640625" style="2" customWidth="1"/>
    <col min="7671" max="7673" width="7.33203125" style="2" customWidth="1"/>
    <col min="7674" max="7674" width="7" style="2" customWidth="1"/>
    <col min="7675" max="7677" width="7.33203125" style="2" customWidth="1"/>
    <col min="7678" max="7678" width="10.6640625" style="2" customWidth="1"/>
    <col min="7679" max="7679" width="7.33203125" style="2" customWidth="1"/>
    <col min="7680" max="7922" width="9.1640625" style="2"/>
    <col min="7923" max="7923" width="5.6640625" style="2" customWidth="1"/>
    <col min="7924" max="7925" width="9.1640625" style="2"/>
    <col min="7926" max="7926" width="2.6640625" style="2" customWidth="1"/>
    <col min="7927" max="7929" width="7.33203125" style="2" customWidth="1"/>
    <col min="7930" max="7930" width="7" style="2" customWidth="1"/>
    <col min="7931" max="7933" width="7.33203125" style="2" customWidth="1"/>
    <col min="7934" max="7934" width="10.6640625" style="2" customWidth="1"/>
    <col min="7935" max="7935" width="7.33203125" style="2" customWidth="1"/>
    <col min="7936" max="8178" width="9.1640625" style="2"/>
    <col min="8179" max="8179" width="5.6640625" style="2" customWidth="1"/>
    <col min="8180" max="8181" width="9.1640625" style="2"/>
    <col min="8182" max="8182" width="2.6640625" style="2" customWidth="1"/>
    <col min="8183" max="8185" width="7.33203125" style="2" customWidth="1"/>
    <col min="8186" max="8186" width="7" style="2" customWidth="1"/>
    <col min="8187" max="8189" width="7.33203125" style="2" customWidth="1"/>
    <col min="8190" max="8190" width="10.6640625" style="2" customWidth="1"/>
    <col min="8191" max="8191" width="7.33203125" style="2" customWidth="1"/>
    <col min="8192" max="8434" width="9.1640625" style="2"/>
    <col min="8435" max="8435" width="5.6640625" style="2" customWidth="1"/>
    <col min="8436" max="8437" width="9.1640625" style="2"/>
    <col min="8438" max="8438" width="2.6640625" style="2" customWidth="1"/>
    <col min="8439" max="8441" width="7.33203125" style="2" customWidth="1"/>
    <col min="8442" max="8442" width="7" style="2" customWidth="1"/>
    <col min="8443" max="8445" width="7.33203125" style="2" customWidth="1"/>
    <col min="8446" max="8446" width="10.6640625" style="2" customWidth="1"/>
    <col min="8447" max="8447" width="7.33203125" style="2" customWidth="1"/>
    <col min="8448" max="8690" width="9.1640625" style="2"/>
    <col min="8691" max="8691" width="5.6640625" style="2" customWidth="1"/>
    <col min="8692" max="8693" width="9.1640625" style="2"/>
    <col min="8694" max="8694" width="2.6640625" style="2" customWidth="1"/>
    <col min="8695" max="8697" width="7.33203125" style="2" customWidth="1"/>
    <col min="8698" max="8698" width="7" style="2" customWidth="1"/>
    <col min="8699" max="8701" width="7.33203125" style="2" customWidth="1"/>
    <col min="8702" max="8702" width="10.6640625" style="2" customWidth="1"/>
    <col min="8703" max="8703" width="7.33203125" style="2" customWidth="1"/>
    <col min="8704" max="8946" width="9.1640625" style="2"/>
    <col min="8947" max="8947" width="5.6640625" style="2" customWidth="1"/>
    <col min="8948" max="8949" width="9.1640625" style="2"/>
    <col min="8950" max="8950" width="2.6640625" style="2" customWidth="1"/>
    <col min="8951" max="8953" width="7.33203125" style="2" customWidth="1"/>
    <col min="8954" max="8954" width="7" style="2" customWidth="1"/>
    <col min="8955" max="8957" width="7.33203125" style="2" customWidth="1"/>
    <col min="8958" max="8958" width="10.6640625" style="2" customWidth="1"/>
    <col min="8959" max="8959" width="7.33203125" style="2" customWidth="1"/>
    <col min="8960" max="9202" width="9.1640625" style="2"/>
    <col min="9203" max="9203" width="5.6640625" style="2" customWidth="1"/>
    <col min="9204" max="9205" width="9.1640625" style="2"/>
    <col min="9206" max="9206" width="2.6640625" style="2" customWidth="1"/>
    <col min="9207" max="9209" width="7.33203125" style="2" customWidth="1"/>
    <col min="9210" max="9210" width="7" style="2" customWidth="1"/>
    <col min="9211" max="9213" width="7.33203125" style="2" customWidth="1"/>
    <col min="9214" max="9214" width="10.6640625" style="2" customWidth="1"/>
    <col min="9215" max="9215" width="7.33203125" style="2" customWidth="1"/>
    <col min="9216" max="9458" width="9.1640625" style="2"/>
    <col min="9459" max="9459" width="5.6640625" style="2" customWidth="1"/>
    <col min="9460" max="9461" width="9.1640625" style="2"/>
    <col min="9462" max="9462" width="2.6640625" style="2" customWidth="1"/>
    <col min="9463" max="9465" width="7.33203125" style="2" customWidth="1"/>
    <col min="9466" max="9466" width="7" style="2" customWidth="1"/>
    <col min="9467" max="9469" width="7.33203125" style="2" customWidth="1"/>
    <col min="9470" max="9470" width="10.6640625" style="2" customWidth="1"/>
    <col min="9471" max="9471" width="7.33203125" style="2" customWidth="1"/>
    <col min="9472" max="9714" width="9.1640625" style="2"/>
    <col min="9715" max="9715" width="5.6640625" style="2" customWidth="1"/>
    <col min="9716" max="9717" width="9.1640625" style="2"/>
    <col min="9718" max="9718" width="2.6640625" style="2" customWidth="1"/>
    <col min="9719" max="9721" width="7.33203125" style="2" customWidth="1"/>
    <col min="9722" max="9722" width="7" style="2" customWidth="1"/>
    <col min="9723" max="9725" width="7.33203125" style="2" customWidth="1"/>
    <col min="9726" max="9726" width="10.6640625" style="2" customWidth="1"/>
    <col min="9727" max="9727" width="7.33203125" style="2" customWidth="1"/>
    <col min="9728" max="9970" width="9.1640625" style="2"/>
    <col min="9971" max="9971" width="5.6640625" style="2" customWidth="1"/>
    <col min="9972" max="9973" width="9.1640625" style="2"/>
    <col min="9974" max="9974" width="2.6640625" style="2" customWidth="1"/>
    <col min="9975" max="9977" width="7.33203125" style="2" customWidth="1"/>
    <col min="9978" max="9978" width="7" style="2" customWidth="1"/>
    <col min="9979" max="9981" width="7.33203125" style="2" customWidth="1"/>
    <col min="9982" max="9982" width="10.6640625" style="2" customWidth="1"/>
    <col min="9983" max="9983" width="7.33203125" style="2" customWidth="1"/>
    <col min="9984" max="10226" width="9.1640625" style="2"/>
    <col min="10227" max="10227" width="5.6640625" style="2" customWidth="1"/>
    <col min="10228" max="10229" width="9.1640625" style="2"/>
    <col min="10230" max="10230" width="2.6640625" style="2" customWidth="1"/>
    <col min="10231" max="10233" width="7.33203125" style="2" customWidth="1"/>
    <col min="10234" max="10234" width="7" style="2" customWidth="1"/>
    <col min="10235" max="10237" width="7.33203125" style="2" customWidth="1"/>
    <col min="10238" max="10238" width="10.6640625" style="2" customWidth="1"/>
    <col min="10239" max="10239" width="7.33203125" style="2" customWidth="1"/>
    <col min="10240" max="10482" width="9.1640625" style="2"/>
    <col min="10483" max="10483" width="5.6640625" style="2" customWidth="1"/>
    <col min="10484" max="10485" width="9.1640625" style="2"/>
    <col min="10486" max="10486" width="2.6640625" style="2" customWidth="1"/>
    <col min="10487" max="10489" width="7.33203125" style="2" customWidth="1"/>
    <col min="10490" max="10490" width="7" style="2" customWidth="1"/>
    <col min="10491" max="10493" width="7.33203125" style="2" customWidth="1"/>
    <col min="10494" max="10494" width="10.6640625" style="2" customWidth="1"/>
    <col min="10495" max="10495" width="7.33203125" style="2" customWidth="1"/>
    <col min="10496" max="10738" width="9.1640625" style="2"/>
    <col min="10739" max="10739" width="5.6640625" style="2" customWidth="1"/>
    <col min="10740" max="10741" width="9.1640625" style="2"/>
    <col min="10742" max="10742" width="2.6640625" style="2" customWidth="1"/>
    <col min="10743" max="10745" width="7.33203125" style="2" customWidth="1"/>
    <col min="10746" max="10746" width="7" style="2" customWidth="1"/>
    <col min="10747" max="10749" width="7.33203125" style="2" customWidth="1"/>
    <col min="10750" max="10750" width="10.6640625" style="2" customWidth="1"/>
    <col min="10751" max="10751" width="7.33203125" style="2" customWidth="1"/>
    <col min="10752" max="10994" width="9.1640625" style="2"/>
    <col min="10995" max="10995" width="5.6640625" style="2" customWidth="1"/>
    <col min="10996" max="10997" width="9.1640625" style="2"/>
    <col min="10998" max="10998" width="2.6640625" style="2" customWidth="1"/>
    <col min="10999" max="11001" width="7.33203125" style="2" customWidth="1"/>
    <col min="11002" max="11002" width="7" style="2" customWidth="1"/>
    <col min="11003" max="11005" width="7.33203125" style="2" customWidth="1"/>
    <col min="11006" max="11006" width="10.6640625" style="2" customWidth="1"/>
    <col min="11007" max="11007" width="7.33203125" style="2" customWidth="1"/>
    <col min="11008" max="11250" width="9.1640625" style="2"/>
    <col min="11251" max="11251" width="5.6640625" style="2" customWidth="1"/>
    <col min="11252" max="11253" width="9.1640625" style="2"/>
    <col min="11254" max="11254" width="2.6640625" style="2" customWidth="1"/>
    <col min="11255" max="11257" width="7.33203125" style="2" customWidth="1"/>
    <col min="11258" max="11258" width="7" style="2" customWidth="1"/>
    <col min="11259" max="11261" width="7.33203125" style="2" customWidth="1"/>
    <col min="11262" max="11262" width="10.6640625" style="2" customWidth="1"/>
    <col min="11263" max="11263" width="7.33203125" style="2" customWidth="1"/>
    <col min="11264" max="11506" width="9.1640625" style="2"/>
    <col min="11507" max="11507" width="5.6640625" style="2" customWidth="1"/>
    <col min="11508" max="11509" width="9.1640625" style="2"/>
    <col min="11510" max="11510" width="2.6640625" style="2" customWidth="1"/>
    <col min="11511" max="11513" width="7.33203125" style="2" customWidth="1"/>
    <col min="11514" max="11514" width="7" style="2" customWidth="1"/>
    <col min="11515" max="11517" width="7.33203125" style="2" customWidth="1"/>
    <col min="11518" max="11518" width="10.6640625" style="2" customWidth="1"/>
    <col min="11519" max="11519" width="7.33203125" style="2" customWidth="1"/>
    <col min="11520" max="11762" width="9.1640625" style="2"/>
    <col min="11763" max="11763" width="5.6640625" style="2" customWidth="1"/>
    <col min="11764" max="11765" width="9.1640625" style="2"/>
    <col min="11766" max="11766" width="2.6640625" style="2" customWidth="1"/>
    <col min="11767" max="11769" width="7.33203125" style="2" customWidth="1"/>
    <col min="11770" max="11770" width="7" style="2" customWidth="1"/>
    <col min="11771" max="11773" width="7.33203125" style="2" customWidth="1"/>
    <col min="11774" max="11774" width="10.6640625" style="2" customWidth="1"/>
    <col min="11775" max="11775" width="7.33203125" style="2" customWidth="1"/>
    <col min="11776" max="12018" width="9.1640625" style="2"/>
    <col min="12019" max="12019" width="5.6640625" style="2" customWidth="1"/>
    <col min="12020" max="12021" width="9.1640625" style="2"/>
    <col min="12022" max="12022" width="2.6640625" style="2" customWidth="1"/>
    <col min="12023" max="12025" width="7.33203125" style="2" customWidth="1"/>
    <col min="12026" max="12026" width="7" style="2" customWidth="1"/>
    <col min="12027" max="12029" width="7.33203125" style="2" customWidth="1"/>
    <col min="12030" max="12030" width="10.6640625" style="2" customWidth="1"/>
    <col min="12031" max="12031" width="7.33203125" style="2" customWidth="1"/>
    <col min="12032" max="12274" width="9.1640625" style="2"/>
    <col min="12275" max="12275" width="5.6640625" style="2" customWidth="1"/>
    <col min="12276" max="12277" width="9.1640625" style="2"/>
    <col min="12278" max="12278" width="2.6640625" style="2" customWidth="1"/>
    <col min="12279" max="12281" width="7.33203125" style="2" customWidth="1"/>
    <col min="12282" max="12282" width="7" style="2" customWidth="1"/>
    <col min="12283" max="12285" width="7.33203125" style="2" customWidth="1"/>
    <col min="12286" max="12286" width="10.6640625" style="2" customWidth="1"/>
    <col min="12287" max="12287" width="7.33203125" style="2" customWidth="1"/>
    <col min="12288" max="12530" width="9.1640625" style="2"/>
    <col min="12531" max="12531" width="5.6640625" style="2" customWidth="1"/>
    <col min="12532" max="12533" width="9.1640625" style="2"/>
    <col min="12534" max="12534" width="2.6640625" style="2" customWidth="1"/>
    <col min="12535" max="12537" width="7.33203125" style="2" customWidth="1"/>
    <col min="12538" max="12538" width="7" style="2" customWidth="1"/>
    <col min="12539" max="12541" width="7.33203125" style="2" customWidth="1"/>
    <col min="12542" max="12542" width="10.6640625" style="2" customWidth="1"/>
    <col min="12543" max="12543" width="7.33203125" style="2" customWidth="1"/>
    <col min="12544" max="12786" width="9.1640625" style="2"/>
    <col min="12787" max="12787" width="5.6640625" style="2" customWidth="1"/>
    <col min="12788" max="12789" width="9.1640625" style="2"/>
    <col min="12790" max="12790" width="2.6640625" style="2" customWidth="1"/>
    <col min="12791" max="12793" width="7.33203125" style="2" customWidth="1"/>
    <col min="12794" max="12794" width="7" style="2" customWidth="1"/>
    <col min="12795" max="12797" width="7.33203125" style="2" customWidth="1"/>
    <col min="12798" max="12798" width="10.6640625" style="2" customWidth="1"/>
    <col min="12799" max="12799" width="7.33203125" style="2" customWidth="1"/>
    <col min="12800" max="13042" width="9.1640625" style="2"/>
    <col min="13043" max="13043" width="5.6640625" style="2" customWidth="1"/>
    <col min="13044" max="13045" width="9.1640625" style="2"/>
    <col min="13046" max="13046" width="2.6640625" style="2" customWidth="1"/>
    <col min="13047" max="13049" width="7.33203125" style="2" customWidth="1"/>
    <col min="13050" max="13050" width="7" style="2" customWidth="1"/>
    <col min="13051" max="13053" width="7.33203125" style="2" customWidth="1"/>
    <col min="13054" max="13054" width="10.6640625" style="2" customWidth="1"/>
    <col min="13055" max="13055" width="7.33203125" style="2" customWidth="1"/>
    <col min="13056" max="13298" width="9.1640625" style="2"/>
    <col min="13299" max="13299" width="5.6640625" style="2" customWidth="1"/>
    <col min="13300" max="13301" width="9.1640625" style="2"/>
    <col min="13302" max="13302" width="2.6640625" style="2" customWidth="1"/>
    <col min="13303" max="13305" width="7.33203125" style="2" customWidth="1"/>
    <col min="13306" max="13306" width="7" style="2" customWidth="1"/>
    <col min="13307" max="13309" width="7.33203125" style="2" customWidth="1"/>
    <col min="13310" max="13310" width="10.6640625" style="2" customWidth="1"/>
    <col min="13311" max="13311" width="7.33203125" style="2" customWidth="1"/>
    <col min="13312" max="13554" width="9.1640625" style="2"/>
    <col min="13555" max="13555" width="5.6640625" style="2" customWidth="1"/>
    <col min="13556" max="13557" width="9.1640625" style="2"/>
    <col min="13558" max="13558" width="2.6640625" style="2" customWidth="1"/>
    <col min="13559" max="13561" width="7.33203125" style="2" customWidth="1"/>
    <col min="13562" max="13562" width="7" style="2" customWidth="1"/>
    <col min="13563" max="13565" width="7.33203125" style="2" customWidth="1"/>
    <col min="13566" max="13566" width="10.6640625" style="2" customWidth="1"/>
    <col min="13567" max="13567" width="7.33203125" style="2" customWidth="1"/>
    <col min="13568" max="13810" width="9.1640625" style="2"/>
    <col min="13811" max="13811" width="5.6640625" style="2" customWidth="1"/>
    <col min="13812" max="13813" width="9.1640625" style="2"/>
    <col min="13814" max="13814" width="2.6640625" style="2" customWidth="1"/>
    <col min="13815" max="13817" width="7.33203125" style="2" customWidth="1"/>
    <col min="13818" max="13818" width="7" style="2" customWidth="1"/>
    <col min="13819" max="13821" width="7.33203125" style="2" customWidth="1"/>
    <col min="13822" max="13822" width="10.6640625" style="2" customWidth="1"/>
    <col min="13823" max="13823" width="7.33203125" style="2" customWidth="1"/>
    <col min="13824" max="14066" width="9.1640625" style="2"/>
    <col min="14067" max="14067" width="5.6640625" style="2" customWidth="1"/>
    <col min="14068" max="14069" width="9.1640625" style="2"/>
    <col min="14070" max="14070" width="2.6640625" style="2" customWidth="1"/>
    <col min="14071" max="14073" width="7.33203125" style="2" customWidth="1"/>
    <col min="14074" max="14074" width="7" style="2" customWidth="1"/>
    <col min="14075" max="14077" width="7.33203125" style="2" customWidth="1"/>
    <col min="14078" max="14078" width="10.6640625" style="2" customWidth="1"/>
    <col min="14079" max="14079" width="7.33203125" style="2" customWidth="1"/>
    <col min="14080" max="14322" width="9.1640625" style="2"/>
    <col min="14323" max="14323" width="5.6640625" style="2" customWidth="1"/>
    <col min="14324" max="14325" width="9.1640625" style="2"/>
    <col min="14326" max="14326" width="2.6640625" style="2" customWidth="1"/>
    <col min="14327" max="14329" width="7.33203125" style="2" customWidth="1"/>
    <col min="14330" max="14330" width="7" style="2" customWidth="1"/>
    <col min="14331" max="14333" width="7.33203125" style="2" customWidth="1"/>
    <col min="14334" max="14334" width="10.6640625" style="2" customWidth="1"/>
    <col min="14335" max="14335" width="7.33203125" style="2" customWidth="1"/>
    <col min="14336" max="14578" width="9.1640625" style="2"/>
    <col min="14579" max="14579" width="5.6640625" style="2" customWidth="1"/>
    <col min="14580" max="14581" width="9.1640625" style="2"/>
    <col min="14582" max="14582" width="2.6640625" style="2" customWidth="1"/>
    <col min="14583" max="14585" width="7.33203125" style="2" customWidth="1"/>
    <col min="14586" max="14586" width="7" style="2" customWidth="1"/>
    <col min="14587" max="14589" width="7.33203125" style="2" customWidth="1"/>
    <col min="14590" max="14590" width="10.6640625" style="2" customWidth="1"/>
    <col min="14591" max="14591" width="7.33203125" style="2" customWidth="1"/>
    <col min="14592" max="14834" width="9.1640625" style="2"/>
    <col min="14835" max="14835" width="5.6640625" style="2" customWidth="1"/>
    <col min="14836" max="14837" width="9.1640625" style="2"/>
    <col min="14838" max="14838" width="2.6640625" style="2" customWidth="1"/>
    <col min="14839" max="14841" width="7.33203125" style="2" customWidth="1"/>
    <col min="14842" max="14842" width="7" style="2" customWidth="1"/>
    <col min="14843" max="14845" width="7.33203125" style="2" customWidth="1"/>
    <col min="14846" max="14846" width="10.6640625" style="2" customWidth="1"/>
    <col min="14847" max="14847" width="7.33203125" style="2" customWidth="1"/>
    <col min="14848" max="15090" width="9.1640625" style="2"/>
    <col min="15091" max="15091" width="5.6640625" style="2" customWidth="1"/>
    <col min="15092" max="15093" width="9.1640625" style="2"/>
    <col min="15094" max="15094" width="2.6640625" style="2" customWidth="1"/>
    <col min="15095" max="15097" width="7.33203125" style="2" customWidth="1"/>
    <col min="15098" max="15098" width="7" style="2" customWidth="1"/>
    <col min="15099" max="15101" width="7.33203125" style="2" customWidth="1"/>
    <col min="15102" max="15102" width="10.6640625" style="2" customWidth="1"/>
    <col min="15103" max="15103" width="7.33203125" style="2" customWidth="1"/>
    <col min="15104" max="15346" width="9.1640625" style="2"/>
    <col min="15347" max="15347" width="5.6640625" style="2" customWidth="1"/>
    <col min="15348" max="15349" width="9.1640625" style="2"/>
    <col min="15350" max="15350" width="2.6640625" style="2" customWidth="1"/>
    <col min="15351" max="15353" width="7.33203125" style="2" customWidth="1"/>
    <col min="15354" max="15354" width="7" style="2" customWidth="1"/>
    <col min="15355" max="15357" width="7.33203125" style="2" customWidth="1"/>
    <col min="15358" max="15358" width="10.6640625" style="2" customWidth="1"/>
    <col min="15359" max="15359" width="7.33203125" style="2" customWidth="1"/>
    <col min="15360" max="15602" width="9.1640625" style="2"/>
    <col min="15603" max="15603" width="5.6640625" style="2" customWidth="1"/>
    <col min="15604" max="15605" width="9.1640625" style="2"/>
    <col min="15606" max="15606" width="2.6640625" style="2" customWidth="1"/>
    <col min="15607" max="15609" width="7.33203125" style="2" customWidth="1"/>
    <col min="15610" max="15610" width="7" style="2" customWidth="1"/>
    <col min="15611" max="15613" width="7.33203125" style="2" customWidth="1"/>
    <col min="15614" max="15614" width="10.6640625" style="2" customWidth="1"/>
    <col min="15615" max="15615" width="7.33203125" style="2" customWidth="1"/>
    <col min="15616" max="15858" width="9.1640625" style="2"/>
    <col min="15859" max="15859" width="5.6640625" style="2" customWidth="1"/>
    <col min="15860" max="15861" width="9.1640625" style="2"/>
    <col min="15862" max="15862" width="2.6640625" style="2" customWidth="1"/>
    <col min="15863" max="15865" width="7.33203125" style="2" customWidth="1"/>
    <col min="15866" max="15866" width="7" style="2" customWidth="1"/>
    <col min="15867" max="15869" width="7.33203125" style="2" customWidth="1"/>
    <col min="15870" max="15870" width="10.6640625" style="2" customWidth="1"/>
    <col min="15871" max="15871" width="7.33203125" style="2" customWidth="1"/>
    <col min="15872" max="16114" width="9.1640625" style="2"/>
    <col min="16115" max="16115" width="5.6640625" style="2" customWidth="1"/>
    <col min="16116" max="16117" width="9.1640625" style="2"/>
    <col min="16118" max="16118" width="2.6640625" style="2" customWidth="1"/>
    <col min="16119" max="16121" width="7.33203125" style="2" customWidth="1"/>
    <col min="16122" max="16122" width="7" style="2" customWidth="1"/>
    <col min="16123" max="16125" width="7.33203125" style="2" customWidth="1"/>
    <col min="16126" max="16126" width="10.6640625" style="2" customWidth="1"/>
    <col min="16127" max="16127" width="7.33203125" style="2" customWidth="1"/>
    <col min="16128" max="16384" width="9.1640625" style="2"/>
  </cols>
  <sheetData>
    <row r="1" spans="1:14" s="11" customFormat="1" ht="35.25" customHeight="1" x14ac:dyDescent="0.15"/>
    <row r="2" spans="1:14" ht="24" customHeight="1" x14ac:dyDescent="0.15">
      <c r="A2" s="117"/>
      <c r="B2" s="117"/>
      <c r="C2" s="117"/>
      <c r="D2" s="117"/>
      <c r="E2" s="117"/>
      <c r="F2" s="117"/>
      <c r="G2" s="117"/>
      <c r="H2" s="117"/>
      <c r="I2" s="117"/>
      <c r="J2" s="40"/>
      <c r="K2" s="40"/>
      <c r="L2" s="39"/>
    </row>
    <row r="3" spans="1:14" s="11" customFormat="1" ht="24" customHeight="1" x14ac:dyDescent="0.15">
      <c r="A3" s="4" t="s">
        <v>0</v>
      </c>
      <c r="B3" s="35"/>
      <c r="C3" s="209"/>
      <c r="D3" s="209"/>
      <c r="E3" s="209"/>
      <c r="F3" s="209"/>
      <c r="G3" s="37"/>
      <c r="I3" s="210" t="s">
        <v>67</v>
      </c>
      <c r="J3" s="210"/>
      <c r="K3" s="210"/>
      <c r="L3" s="210"/>
      <c r="M3" s="210"/>
    </row>
    <row r="4" spans="1:14" s="11" customFormat="1" ht="24" customHeight="1" x14ac:dyDescent="0.15">
      <c r="A4" s="4" t="s">
        <v>1</v>
      </c>
      <c r="B4" s="35"/>
      <c r="C4" s="121"/>
      <c r="D4" s="121"/>
      <c r="E4" s="121"/>
      <c r="F4" s="121"/>
      <c r="G4" s="37"/>
      <c r="I4" s="210"/>
      <c r="J4" s="210"/>
      <c r="K4" s="210"/>
      <c r="L4" s="210"/>
      <c r="M4" s="210"/>
    </row>
    <row r="5" spans="1:14" s="11" customFormat="1" ht="8" customHeight="1" x14ac:dyDescent="0.15">
      <c r="A5" s="102"/>
      <c r="B5" s="103"/>
      <c r="C5" s="211"/>
      <c r="D5" s="211"/>
      <c r="E5" s="211"/>
      <c r="F5" s="211"/>
      <c r="G5" s="104"/>
      <c r="H5" s="33"/>
      <c r="I5" s="190"/>
      <c r="J5" s="190"/>
      <c r="K5" s="190"/>
      <c r="L5" s="190"/>
      <c r="M5" s="190"/>
    </row>
    <row r="6" spans="1:14" s="11" customFormat="1" ht="17" customHeight="1" thickBot="1" x14ac:dyDescent="0.2">
      <c r="A6" s="36"/>
      <c r="H6" s="33"/>
      <c r="I6" s="2" t="s">
        <v>28</v>
      </c>
      <c r="J6" s="2"/>
      <c r="K6" s="2"/>
      <c r="L6" s="2"/>
      <c r="M6" s="2"/>
    </row>
    <row r="7" spans="1:14" s="11" customFormat="1" ht="21.5" customHeight="1" x14ac:dyDescent="0.15">
      <c r="A7" s="140" t="s">
        <v>3</v>
      </c>
      <c r="B7" s="141"/>
      <c r="C7" s="142"/>
      <c r="D7" s="142"/>
      <c r="E7" s="142"/>
      <c r="F7" s="142"/>
      <c r="G7" s="143"/>
      <c r="H7" s="144"/>
      <c r="I7" s="127" t="s">
        <v>25</v>
      </c>
      <c r="J7" s="128"/>
      <c r="K7" s="128"/>
      <c r="L7" s="128"/>
      <c r="M7" s="129" t="s">
        <v>57</v>
      </c>
      <c r="N7" s="145"/>
    </row>
    <row r="8" spans="1:14" ht="21.5" customHeight="1" x14ac:dyDescent="0.15">
      <c r="A8" s="146" t="s">
        <v>4</v>
      </c>
      <c r="B8" s="31"/>
      <c r="C8" s="34"/>
      <c r="D8" s="34"/>
      <c r="E8" s="34"/>
      <c r="F8" s="34"/>
      <c r="G8" s="119" t="s">
        <v>57</v>
      </c>
      <c r="H8" s="135"/>
      <c r="I8" s="132" t="s">
        <v>24</v>
      </c>
      <c r="J8" s="47"/>
      <c r="K8" s="47"/>
      <c r="L8" s="47"/>
      <c r="M8" s="50" t="s">
        <v>57</v>
      </c>
      <c r="N8" s="133"/>
    </row>
    <row r="9" spans="1:14" ht="21.5" customHeight="1" x14ac:dyDescent="0.15">
      <c r="A9" s="146" t="s">
        <v>5</v>
      </c>
      <c r="B9" s="31"/>
      <c r="C9" s="34"/>
      <c r="D9" s="34"/>
      <c r="E9" s="34"/>
      <c r="F9" s="34"/>
      <c r="G9" s="119" t="s">
        <v>57</v>
      </c>
      <c r="H9" s="135"/>
      <c r="I9" s="132" t="s">
        <v>23</v>
      </c>
      <c r="J9" s="47"/>
      <c r="K9" s="47"/>
      <c r="L9" s="47"/>
      <c r="M9" s="50" t="s">
        <v>57</v>
      </c>
      <c r="N9" s="133"/>
    </row>
    <row r="10" spans="1:14" ht="21.5" customHeight="1" x14ac:dyDescent="0.15">
      <c r="A10" s="215"/>
      <c r="B10" s="216"/>
      <c r="C10" s="216"/>
      <c r="D10" s="216"/>
      <c r="E10" s="216"/>
      <c r="F10" s="216"/>
      <c r="G10" s="216"/>
      <c r="H10" s="217"/>
      <c r="I10" s="132" t="s">
        <v>22</v>
      </c>
      <c r="J10" s="47"/>
      <c r="K10" s="47"/>
      <c r="L10" s="47"/>
      <c r="M10" s="50" t="s">
        <v>57</v>
      </c>
      <c r="N10" s="133"/>
    </row>
    <row r="11" spans="1:14" ht="21.5" customHeight="1" x14ac:dyDescent="0.15">
      <c r="A11" s="218"/>
      <c r="B11" s="219"/>
      <c r="C11" s="219"/>
      <c r="D11" s="219"/>
      <c r="E11" s="219"/>
      <c r="F11" s="219"/>
      <c r="G11" s="219"/>
      <c r="H11" s="220"/>
      <c r="I11" s="132" t="s">
        <v>21</v>
      </c>
      <c r="J11" s="47"/>
      <c r="K11" s="47"/>
      <c r="L11" s="47"/>
      <c r="M11" s="50" t="s">
        <v>57</v>
      </c>
      <c r="N11" s="133"/>
    </row>
    <row r="12" spans="1:14" ht="21.5" customHeight="1" thickBot="1" x14ac:dyDescent="0.2">
      <c r="A12" s="221"/>
      <c r="B12" s="222"/>
      <c r="C12" s="222"/>
      <c r="D12" s="222"/>
      <c r="E12" s="222"/>
      <c r="F12" s="222"/>
      <c r="G12" s="222"/>
      <c r="H12" s="223"/>
      <c r="I12" s="136" t="s">
        <v>20</v>
      </c>
      <c r="J12" s="137"/>
      <c r="K12" s="137"/>
      <c r="L12" s="137"/>
      <c r="M12" s="138" t="s">
        <v>57</v>
      </c>
      <c r="N12" s="147"/>
    </row>
    <row r="13" spans="1:14" ht="24.75" customHeight="1" x14ac:dyDescent="0.15"/>
    <row r="14" spans="1:14" ht="17" customHeight="1" x14ac:dyDescent="0.15">
      <c r="A14" s="237" t="s">
        <v>36</v>
      </c>
      <c r="B14" s="238"/>
      <c r="C14" s="238"/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39"/>
    </row>
    <row r="15" spans="1:14" ht="18" customHeight="1" x14ac:dyDescent="0.15">
      <c r="A15" s="240"/>
      <c r="B15" s="241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42"/>
    </row>
    <row r="16" spans="1:14" ht="185.25" customHeight="1" x14ac:dyDescent="0.15">
      <c r="A16" s="243"/>
      <c r="B16" s="244"/>
      <c r="C16" s="244"/>
      <c r="D16" s="244"/>
      <c r="E16" s="244"/>
      <c r="F16" s="244"/>
      <c r="G16" s="244"/>
      <c r="H16" s="244"/>
      <c r="I16" s="244"/>
      <c r="J16" s="244"/>
      <c r="K16" s="241"/>
      <c r="L16" s="241"/>
      <c r="M16" s="241"/>
      <c r="N16" s="242"/>
    </row>
    <row r="17" spans="1:14" ht="18" customHeight="1" x14ac:dyDescent="0.15">
      <c r="A17" s="181" t="s">
        <v>31</v>
      </c>
      <c r="B17" s="5"/>
      <c r="C17" s="5"/>
      <c r="D17" s="179"/>
      <c r="E17" s="155"/>
      <c r="F17" s="155"/>
      <c r="G17" s="155"/>
      <c r="H17" s="155"/>
      <c r="I17" s="155"/>
      <c r="J17" s="178"/>
      <c r="K17" s="245"/>
      <c r="L17" s="246"/>
      <c r="M17" s="246"/>
      <c r="N17" s="247"/>
    </row>
    <row r="18" spans="1:14" ht="5.25" customHeight="1" x14ac:dyDescent="0.15">
      <c r="A18" s="176"/>
      <c r="K18" s="76"/>
      <c r="L18" s="93"/>
    </row>
    <row r="19" spans="1:14" ht="17" customHeight="1" x14ac:dyDescent="0.15">
      <c r="A19" s="73" t="s">
        <v>35</v>
      </c>
    </row>
    <row r="20" spans="1:14" ht="15" customHeight="1" x14ac:dyDescent="0.15">
      <c r="G20" s="74"/>
      <c r="H20" s="94" t="s">
        <v>63</v>
      </c>
      <c r="I20" s="156"/>
      <c r="K20" s="95" t="s">
        <v>7</v>
      </c>
    </row>
    <row r="21" spans="1:14" ht="24.5" customHeight="1" x14ac:dyDescent="0.15">
      <c r="B21" s="182" t="s">
        <v>54</v>
      </c>
      <c r="C21" s="69"/>
      <c r="D21" s="68"/>
      <c r="E21" s="96"/>
      <c r="F21" s="97">
        <v>0.4</v>
      </c>
      <c r="G21" s="98"/>
      <c r="H21" s="183"/>
      <c r="I21" s="75"/>
      <c r="K21" s="114">
        <f>F21*H21</f>
        <v>0</v>
      </c>
    </row>
    <row r="22" spans="1:14" ht="24.5" customHeight="1" x14ac:dyDescent="0.15">
      <c r="B22" s="182" t="s">
        <v>51</v>
      </c>
      <c r="C22" s="69"/>
      <c r="D22" s="68"/>
      <c r="E22" s="96"/>
      <c r="F22" s="97">
        <v>0.3</v>
      </c>
      <c r="G22" s="98"/>
      <c r="H22" s="183"/>
      <c r="I22" s="75"/>
      <c r="K22" s="114">
        <f>F22*H22</f>
        <v>0</v>
      </c>
    </row>
    <row r="23" spans="1:14" ht="23.75" customHeight="1" x14ac:dyDescent="0.15">
      <c r="B23" s="182" t="s">
        <v>52</v>
      </c>
      <c r="C23" s="69"/>
      <c r="D23" s="68"/>
      <c r="E23" s="96"/>
      <c r="F23" s="97">
        <v>0.1</v>
      </c>
      <c r="G23" s="98"/>
      <c r="H23" s="183"/>
      <c r="I23" s="75"/>
      <c r="K23" s="114">
        <f>F23*H23</f>
        <v>0</v>
      </c>
    </row>
    <row r="24" spans="1:14" ht="18.5" customHeight="1" thickBot="1" x14ac:dyDescent="0.2">
      <c r="B24" s="184" t="s">
        <v>53</v>
      </c>
      <c r="C24" s="50"/>
      <c r="D24" s="50"/>
      <c r="E24" s="99">
        <f>SUM(E21:E23)</f>
        <v>0</v>
      </c>
    </row>
    <row r="25" spans="1:14" ht="24" customHeight="1" thickBot="1" x14ac:dyDescent="0.2">
      <c r="G25" s="58" t="s">
        <v>55</v>
      </c>
      <c r="H25" s="57"/>
      <c r="I25" s="57"/>
      <c r="J25" s="100"/>
      <c r="K25" s="116">
        <f>IF(SUM(K21:K23)&gt;10,10,SUM(K21:K23))</f>
        <v>0</v>
      </c>
      <c r="L25" s="56">
        <v>0.3</v>
      </c>
    </row>
    <row r="26" spans="1:14" ht="5.25" customHeight="1" x14ac:dyDescent="0.15">
      <c r="G26" s="42"/>
      <c r="J26" s="72"/>
      <c r="K26" s="71"/>
      <c r="L26" s="56"/>
    </row>
    <row r="27" spans="1:14" ht="23.25" customHeight="1" x14ac:dyDescent="0.15">
      <c r="A27" s="3" t="s">
        <v>61</v>
      </c>
    </row>
    <row r="28" spans="1:14" ht="13.5" customHeight="1" x14ac:dyDescent="0.15">
      <c r="B28" s="51" t="s">
        <v>34</v>
      </c>
      <c r="E28" s="48"/>
      <c r="H28" s="66"/>
      <c r="I28" s="64"/>
      <c r="J28" s="63"/>
      <c r="K28" s="65"/>
    </row>
    <row r="29" spans="1:14" ht="18.5" customHeight="1" x14ac:dyDescent="0.15">
      <c r="B29" s="69" t="s">
        <v>33</v>
      </c>
      <c r="C29" s="185"/>
      <c r="D29" s="68"/>
      <c r="E29" s="70"/>
      <c r="F29" s="69" t="s">
        <v>32</v>
      </c>
      <c r="G29" s="68"/>
      <c r="H29" s="67">
        <f>E24</f>
        <v>0</v>
      </c>
      <c r="I29" s="97">
        <f>IFERROR(IF(ROUND(E29/H29,3)&gt;10,10,ROUND(E29/H29,3)),10)</f>
        <v>10</v>
      </c>
      <c r="J29" s="63"/>
      <c r="K29" s="114">
        <f>10-I29</f>
        <v>0</v>
      </c>
    </row>
    <row r="30" spans="1:14" ht="8.25" customHeight="1" x14ac:dyDescent="0.15">
      <c r="E30" s="48"/>
      <c r="H30" s="66"/>
      <c r="I30" s="64"/>
      <c r="J30" s="63"/>
      <c r="K30" s="65"/>
    </row>
    <row r="31" spans="1:14" ht="15" customHeight="1" x14ac:dyDescent="0.15">
      <c r="E31" s="62" t="s">
        <v>31</v>
      </c>
      <c r="F31" s="31"/>
      <c r="G31" s="53"/>
      <c r="H31" s="61"/>
      <c r="I31" s="119"/>
      <c r="J31" s="60"/>
      <c r="K31" s="115">
        <f>E17+F17+G17+H17+I17+J17</f>
        <v>0</v>
      </c>
    </row>
    <row r="32" spans="1:14" ht="7.5" customHeight="1" thickBot="1" x14ac:dyDescent="0.2">
      <c r="E32" s="48"/>
      <c r="H32" s="48"/>
      <c r="L32" s="59"/>
    </row>
    <row r="33" spans="1:15" ht="20.25" customHeight="1" thickBot="1" x14ac:dyDescent="0.2">
      <c r="G33" s="248" t="s">
        <v>30</v>
      </c>
      <c r="H33" s="249"/>
      <c r="I33" s="249"/>
      <c r="J33" s="250"/>
      <c r="K33" s="116">
        <f>K29-K31</f>
        <v>0</v>
      </c>
      <c r="L33" s="56">
        <v>0.7</v>
      </c>
      <c r="O33" s="186"/>
    </row>
    <row r="34" spans="1:15" ht="11.25" customHeight="1" thickBot="1" x14ac:dyDescent="0.2"/>
    <row r="35" spans="1:15" ht="24" customHeight="1" thickBot="1" x14ac:dyDescent="0.2">
      <c r="H35" s="251" t="s">
        <v>62</v>
      </c>
      <c r="I35" s="252"/>
      <c r="J35" s="252"/>
      <c r="K35" s="253"/>
      <c r="L35" s="180">
        <f>ROUND(K25*0.3,3) + ROUND(K33*0.7,3)</f>
        <v>0</v>
      </c>
      <c r="M35" s="148"/>
    </row>
    <row r="36" spans="1:15" ht="8.25" customHeight="1" x14ac:dyDescent="0.15">
      <c r="I36" s="3"/>
      <c r="J36" s="3"/>
      <c r="K36" s="3"/>
      <c r="L36" s="187"/>
      <c r="M36" s="149"/>
    </row>
    <row r="37" spans="1:15" x14ac:dyDescent="0.15">
      <c r="F37" s="90"/>
      <c r="H37" s="91"/>
      <c r="I37" s="91"/>
      <c r="J37" s="92"/>
      <c r="K37" s="76"/>
      <c r="L37" s="93"/>
    </row>
    <row r="38" spans="1:15" x14ac:dyDescent="0.15">
      <c r="F38" s="90"/>
      <c r="H38" s="91"/>
      <c r="I38" s="91"/>
      <c r="J38" s="92"/>
      <c r="K38" s="76"/>
      <c r="L38" s="93"/>
    </row>
    <row r="40" spans="1:15" ht="23.75" customHeight="1" x14ac:dyDescent="0.15">
      <c r="A40" s="5" t="s">
        <v>14</v>
      </c>
      <c r="B40" s="7"/>
      <c r="C40" s="7"/>
      <c r="D40" s="7"/>
      <c r="E40" s="7"/>
      <c r="F40" s="7"/>
      <c r="H40" s="174" t="s">
        <v>15</v>
      </c>
      <c r="I40" s="5"/>
      <c r="J40" s="10"/>
      <c r="K40" s="10"/>
      <c r="L40" s="10"/>
      <c r="M40" s="175"/>
    </row>
  </sheetData>
  <mergeCells count="10">
    <mergeCell ref="A14:N16"/>
    <mergeCell ref="K17:N17"/>
    <mergeCell ref="G33:J33"/>
    <mergeCell ref="H35:K35"/>
    <mergeCell ref="C3:F3"/>
    <mergeCell ref="I3:M3"/>
    <mergeCell ref="I4:M4"/>
    <mergeCell ref="C5:F5"/>
    <mergeCell ref="I5:M5"/>
    <mergeCell ref="A10:H12"/>
  </mergeCells>
  <pageMargins left="0.78740157480314998" right="0.15748031496063" top="0.98425196850393704" bottom="0.39370078740157499" header="0.683070866" footer="0.196850393700787"/>
  <pageSetup scale="79" orientation="portrait" r:id="rId1"/>
  <headerFooter alignWithMargins="0">
    <oddHeader>&amp;L&amp;G&amp;C&amp;"Verdana,Bold"&amp;14 3* A Squad Freestyle: Technique&amp;R&amp;"Verdana,Bold"&amp;12JUDGE B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2JA - 3 Star Team Comp</vt:lpstr>
      <vt:lpstr>2JB - 3 Star Team Comp</vt:lpstr>
      <vt:lpstr>2JA - 3 Star A Team Art Horse</vt:lpstr>
      <vt:lpstr>2JB - 3 Star A Team Tech</vt:lpstr>
      <vt:lpstr>'2JA - 3 Star Team Comp'!Print_Area</vt:lpstr>
      <vt:lpstr>'2JB - 3 Star Team Comp'!Print_Area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 Campbell</dc:creator>
  <cp:lastModifiedBy>Craig Coburn</cp:lastModifiedBy>
  <cp:lastPrinted>2022-02-13T17:44:33Z</cp:lastPrinted>
  <dcterms:created xsi:type="dcterms:W3CDTF">2022-01-30T04:55:28Z</dcterms:created>
  <dcterms:modified xsi:type="dcterms:W3CDTF">2024-01-03T00:33:59Z</dcterms:modified>
</cp:coreProperties>
</file>