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4 Judge 2024/"/>
    </mc:Choice>
  </mc:AlternateContent>
  <xr:revisionPtr revIDLastSave="0" documentId="13_ncr:1_{F071C41A-54AD-DF44-A6AF-07385747FC2A}" xr6:coauthVersionLast="47" xr6:coauthVersionMax="47" xr10:uidLastSave="{00000000-0000-0000-0000-000000000000}"/>
  <bookViews>
    <workbookView xWindow="1640" yWindow="500" windowWidth="35680" windowHeight="17500" firstSheet="1" activeTab="11" xr2:uid="{9C5C1D10-7A85-4F2B-8478-62DF1AED30AA}"/>
  </bookViews>
  <sheets>
    <sheet name="4JA - Horse Comps" sheetId="14" r:id="rId1"/>
    <sheet name="4JB - 2 Star Comp" sheetId="6" r:id="rId2"/>
    <sheet name="4JC - 2 Star Comp" sheetId="2" r:id="rId3"/>
    <sheet name="4JD - 2 Star Comp" sheetId="17" r:id="rId4"/>
    <sheet name="4JA - Horse FS" sheetId="16" r:id="rId5"/>
    <sheet name="4JB - 2 Star FS Tech" sheetId="4" r:id="rId6"/>
    <sheet name="4JC - 2 Star FS Art" sheetId="12" r:id="rId7"/>
    <sheet name="4JD - 2 Star FS Tech" sheetId="18" r:id="rId8"/>
    <sheet name="4JA - Horse TT" sheetId="15" r:id="rId9"/>
    <sheet name="4JB - 2 Star TT Exercises" sheetId="7" r:id="rId10"/>
    <sheet name="4JC - 2 Star TT Art" sheetId="8" r:id="rId11"/>
    <sheet name="4JD - 2 Star TT Exercises" sheetId="19" r:id="rId12"/>
  </sheets>
  <definedNames>
    <definedName name="_xlnm.Print_Area" localSheetId="0">'4JA - Horse Comps'!$A$1:$P$28</definedName>
    <definedName name="_xlnm.Print_Area" localSheetId="4">'4JA - Horse FS'!$A$1:$P$28</definedName>
    <definedName name="_xlnm.Print_Area" localSheetId="8">'4JA - Horse TT'!$A$1:$P$28</definedName>
    <definedName name="_xlnm.Print_Area" localSheetId="1">'4JB - 2 Star Comp'!$A$1:$O$36</definedName>
    <definedName name="_xlnm.Print_Area" localSheetId="5">'4JB - 2 Star FS Tech'!$A$1:$N$39</definedName>
    <definedName name="_xlnm.Print_Area" localSheetId="9">'4JB - 2 Star TT Exercises'!$A$1:$N$30</definedName>
    <definedName name="_xlnm.Print_Area" localSheetId="2">'4JC - 2 Star Comp'!$A$1:$O$36</definedName>
    <definedName name="_xlnm.Print_Area" localSheetId="10">'4JC - 2 Star TT Art'!$A$1:$M$25</definedName>
    <definedName name="_xlnm.Print_Area" localSheetId="3">'4JD - 2 Star Comp'!$A$1:$O$36</definedName>
    <definedName name="_xlnm.Print_Area" localSheetId="7">'4JD - 2 Star FS Tech'!$A$1:$N$39</definedName>
    <definedName name="_xlnm.Print_Area" localSheetId="11">'4JD - 2 Star TT Exercises'!$A$1:$N$30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9" l="1"/>
  <c r="K21" i="19" s="1"/>
  <c r="L23" i="19" s="1"/>
  <c r="L25" i="19" s="1"/>
  <c r="M27" i="19" s="1"/>
  <c r="K30" i="18"/>
  <c r="K23" i="18"/>
  <c r="E22" i="18"/>
  <c r="H27" i="18" s="1"/>
  <c r="I27" i="18" s="1"/>
  <c r="K27" i="18" s="1"/>
  <c r="K32" i="18" s="1"/>
  <c r="K21" i="18"/>
  <c r="K20" i="18"/>
  <c r="K19" i="18"/>
  <c r="K18" i="18"/>
  <c r="L24" i="17"/>
  <c r="L29" i="17" s="1"/>
  <c r="N22" i="16"/>
  <c r="O21" i="16" s="1"/>
  <c r="N16" i="16"/>
  <c r="O16" i="16" s="1"/>
  <c r="N13" i="16"/>
  <c r="O13" i="16" s="1"/>
  <c r="N22" i="15"/>
  <c r="O21" i="15" s="1"/>
  <c r="N16" i="15"/>
  <c r="O16" i="15" s="1"/>
  <c r="N13" i="15"/>
  <c r="O13" i="15" s="1"/>
  <c r="O24" i="15" s="1"/>
  <c r="N22" i="14"/>
  <c r="O21" i="14" s="1"/>
  <c r="N16" i="14"/>
  <c r="O16" i="14" s="1"/>
  <c r="N13" i="14"/>
  <c r="O13" i="14" s="1"/>
  <c r="O24" i="14" s="1"/>
  <c r="L34" i="18" l="1"/>
  <c r="O24" i="16"/>
  <c r="L16" i="12"/>
  <c r="L15" i="12"/>
  <c r="L14" i="12"/>
  <c r="L13" i="12"/>
  <c r="L12" i="12"/>
  <c r="N23" i="12" s="1"/>
  <c r="L17" i="12" l="1"/>
  <c r="M16" i="8" l="1"/>
  <c r="M15" i="8"/>
  <c r="L12" i="8"/>
  <c r="M12" i="8" s="1"/>
  <c r="H21" i="7"/>
  <c r="K21" i="7" s="1"/>
  <c r="L23" i="7" s="1"/>
  <c r="L25" i="7" s="1"/>
  <c r="M27" i="7" s="1"/>
  <c r="L24" i="6"/>
  <c r="L29" i="6" s="1"/>
  <c r="K30" i="4"/>
  <c r="H27" i="4"/>
  <c r="I27" i="4" s="1"/>
  <c r="K27" i="4" s="1"/>
  <c r="K32" i="4" s="1"/>
  <c r="E22" i="4"/>
  <c r="K21" i="4"/>
  <c r="K20" i="4"/>
  <c r="K19" i="4"/>
  <c r="K23" i="4" s="1"/>
  <c r="K18" i="4"/>
  <c r="L24" i="2"/>
  <c r="L29" i="2" s="1"/>
  <c r="M21" i="8" l="1"/>
  <c r="M17" i="8"/>
  <c r="L34" i="4"/>
</calcChain>
</file>

<file path=xl/sharedStrings.xml><?xml version="1.0" encoding="utf-8"?>
<sst xmlns="http://schemas.openxmlformats.org/spreadsheetml/2006/main" count="398" uniqueCount="105">
  <si>
    <t>Date:</t>
  </si>
  <si>
    <t>Class:</t>
  </si>
  <si>
    <t>Event:</t>
  </si>
  <si>
    <t>Vaulter:</t>
  </si>
  <si>
    <t>AVA#</t>
  </si>
  <si>
    <t>USEF #</t>
  </si>
  <si>
    <t>Club:</t>
  </si>
  <si>
    <t>Horse:</t>
  </si>
  <si>
    <t>Lunger:</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</si>
  <si>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</si>
  <si>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</si>
  <si>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</si>
  <si>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</si>
  <si>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</si>
  <si>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</si>
  <si>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</si>
  <si>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</si>
  <si>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</si>
  <si>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</si>
  <si>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</si>
  <si>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</si>
  <si>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</si>
  <si>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</si>
  <si>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</si>
  <si>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</si>
  <si>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</si>
  <si>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</si>
  <si>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</si>
  <si>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</si>
  <si>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</si>
  <si>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2* Young Vaulter/Gold</t>
  </si>
  <si>
    <t>2* Silver    RI  /  RII</t>
  </si>
  <si>
    <t>Score</t>
  </si>
  <si>
    <t>Vault-On</t>
  </si>
  <si>
    <t>Basic Seat</t>
  </si>
  <si>
    <t>Flag</t>
  </si>
  <si>
    <t>Mill</t>
  </si>
  <si>
    <t>Scissors Forward</t>
  </si>
  <si>
    <t>Scissors Backward</t>
  </si>
  <si>
    <t>Stand</t>
  </si>
  <si>
    <t>Flank 1st part, followed by dismount to the inside</t>
  </si>
  <si>
    <t>Sum compulsories:</t>
  </si>
  <si>
    <t xml:space="preserve">/ 8  exercises   </t>
  </si>
  <si>
    <t>Exercises Score</t>
  </si>
  <si>
    <t>2* Young Vaulter / Gold</t>
  </si>
  <si>
    <t>2* Silver</t>
  </si>
  <si>
    <t>Record</t>
  </si>
  <si>
    <t>Deductions for Falls</t>
  </si>
  <si>
    <t>Degree of Difficulty</t>
  </si>
  <si>
    <t>Top 10 exercises counting</t>
  </si>
  <si>
    <t>R-Exercises</t>
  </si>
  <si>
    <t>D-Exercises</t>
  </si>
  <si>
    <t>M-Exercises</t>
  </si>
  <si>
    <t>E-Exercises</t>
  </si>
  <si>
    <t>Number of exercises</t>
  </si>
  <si>
    <t>Score Degree of Difficulty</t>
  </si>
  <si>
    <t>Performance Score</t>
  </si>
  <si>
    <t>Deductions</t>
  </si>
  <si>
    <t>Sum of deductions</t>
  </si>
  <si>
    <t xml:space="preserve"> / by elements</t>
  </si>
  <si>
    <t>Score Performance</t>
  </si>
  <si>
    <t>Technique Score</t>
  </si>
  <si>
    <t>Score
0 to 10</t>
  </si>
  <si>
    <t>C1
20%</t>
  </si>
  <si>
    <t>Artistic Score</t>
  </si>
  <si>
    <t>Technical Exercises</t>
  </si>
  <si>
    <t>CARTWHEEL MOVEMENT FROM NECK TO BACK</t>
  </si>
  <si>
    <t>LOWER ARMSTAND</t>
  </si>
  <si>
    <t>MOUNT TO REVERSE SHOULDER STAND</t>
  </si>
  <si>
    <t xml:space="preserve">STAND SPLIT BACKWARDS </t>
  </si>
  <si>
    <t>Performance of additional Exercises</t>
  </si>
  <si>
    <t>Sum of 
Deductions</t>
  </si>
  <si>
    <t>Number of 
exercises</t>
  </si>
  <si>
    <t xml:space="preserve">  =</t>
  </si>
  <si>
    <t>from
10</t>
  </si>
  <si>
    <t>Deduction for Falls</t>
  </si>
  <si>
    <t>Sum of Exercises + Performance</t>
  </si>
  <si>
    <t xml:space="preserve"> / 4</t>
  </si>
  <si>
    <t>Overall Exercises &amp; Performance Score</t>
  </si>
  <si>
    <t>STRUCTURE
40%</t>
  </si>
  <si>
    <r>
      <t xml:space="preserve">Selection of Elements/Sequences/Transitions
</t>
    </r>
    <r>
      <rPr>
        <sz val="9"/>
        <color indexed="8"/>
        <rFont val="Verdana"/>
        <family val="2"/>
      </rPr>
      <t>Use of unique, original elements, sequences, transitions and/or high complexity of elements, sequences, transitions or a combination of them within the 6 sequences of the technical exercises.</t>
    </r>
  </si>
  <si>
    <t>T1
40%</t>
  </si>
  <si>
    <t>S1</t>
  </si>
  <si>
    <t>S2</t>
  </si>
  <si>
    <t>S3</t>
  </si>
  <si>
    <t>S4</t>
  </si>
  <si>
    <t>CHOREOGRAPHY
60%</t>
  </si>
  <si>
    <r>
      <rPr>
        <b/>
        <sz val="8"/>
        <color indexed="8"/>
        <rFont val="Verdana"/>
        <family val="2"/>
      </rPr>
      <t xml:space="preserve">Unity of Composition
</t>
    </r>
    <r>
      <rPr>
        <sz val="8"/>
        <color indexed="8"/>
        <rFont val="Verdana"/>
        <family val="2"/>
      </rPr>
      <t>Smooth transitions and movements demonstrating connection and fluidity of all exercises (technical exercises and additional exercises) shown within the technical test. 
Seamless integration of technical exercises into the technical test overall demonstrating efficiency, connection and fluidity.
Selection of elements and sequences to be in harmony with the horse
Balanced use of space and directions.</t>
    </r>
    <r>
      <rPr>
        <b/>
        <sz val="8"/>
        <color indexed="8"/>
        <rFont val="Verdana"/>
        <family val="2"/>
      </rPr>
      <t xml:space="preserve">
</t>
    </r>
  </si>
  <si>
    <t>T2
30%</t>
  </si>
  <si>
    <r>
      <rPr>
        <b/>
        <sz val="9"/>
        <color indexed="8"/>
        <rFont val="Verdana"/>
        <family val="2"/>
      </rPr>
      <t>Music Interpretation</t>
    </r>
    <r>
      <rPr>
        <sz val="8"/>
        <color indexed="8"/>
        <rFont val="Verdana"/>
        <family val="2"/>
      </rPr>
      <t xml:space="preserve">
Deep engagement to a fully developed musical concept.
Captivating Interpretation of music.
High variety of expression in answer to different and changing musical elements.
Complexity of body language and multi-directional gestures and moves.
</t>
    </r>
  </si>
  <si>
    <t>T3
30%</t>
  </si>
  <si>
    <t>STAND BACKWARDS</t>
  </si>
  <si>
    <t>Willingness</t>
  </si>
  <si>
    <t>Balance in Tempo</t>
  </si>
  <si>
    <t>Balance in Circling</t>
  </si>
  <si>
    <t>ARTISTIC</t>
  </si>
  <si>
    <t xml:space="preserve">Consideration of Horse
</t>
  </si>
  <si>
    <t>CoH
20%</t>
  </si>
  <si>
    <r>
      <rPr>
        <b/>
        <sz val="9"/>
        <color indexed="8"/>
        <rFont val="Arial"/>
        <family val="2"/>
      </rPr>
      <t>Variety of Exercises</t>
    </r>
    <r>
      <rPr>
        <b/>
        <sz val="8"/>
        <color indexed="8"/>
        <rFont val="Arial"/>
        <family val="2"/>
      </rPr>
      <t xml:space="preserve">
</t>
    </r>
  </si>
  <si>
    <t xml:space="preserve">Variety of Position
</t>
  </si>
  <si>
    <t>C2
10%</t>
  </si>
  <si>
    <t xml:space="preserve">Unity of Composition &amp; Complexity
</t>
  </si>
  <si>
    <t>C3
25%</t>
  </si>
  <si>
    <r>
      <rPr>
        <b/>
        <sz val="9"/>
        <rFont val="Arial"/>
        <family val="2"/>
      </rPr>
      <t>Music Interpretation</t>
    </r>
    <r>
      <rPr>
        <sz val="8"/>
        <rFont val="Arial"/>
        <family val="2"/>
      </rPr>
      <t xml:space="preserve">
</t>
    </r>
  </si>
  <si>
    <t>C4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</si>
</sst>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0.0"/>
    <numFmt numFmtId="166" formatCode="0.000"/>
    <numFmt numFmtId="167" formatCode="_-* #,##0.0_-;\-* #,##0.0_-;_-* &quot;-&quot;??_-;_-@_-"/>
    <numFmt numFmtId="168" formatCode="#,##0.000"/>
    <numFmt numFmtId="169" formatCode="#,##0.0"/>
    <numFmt numFmtId="170" formatCode="_-* #,##0.000_-;\-* #,##0.000_-;_-* &quot;-&quot;??_-;_-@_-"/>
    <numFmt numFmtId="171" formatCode="_-* #,##0.000_-;\-* #,##0.000_-;_-* &quot;-&quot;???_-;_-@_-"/>
  </numFmts>
  <fonts count="44"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8"/>
      <name val="Arial Black"/>
      <family val="2"/>
    </font>
    <font>
      <sz val="12"/>
      <name val="Verdana"/>
      <family val="2"/>
    </font>
    <font>
      <sz val="12"/>
      <name val="Arial Black"/>
      <family val="2"/>
    </font>
    <font>
      <sz val="14"/>
      <name val="Arial Black"/>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8"/>
      <name val="Verdana"/>
      <family val="2"/>
    </font>
    <font>
      <sz val="10"/>
      <color theme="0"/>
      <name val="Verdana"/>
      <family val="2"/>
    </font>
    <font>
      <sz val="11"/>
      <name val="Verdana"/>
      <family val="2"/>
    </font>
    <font>
      <b/>
      <sz val="10"/>
      <name val="Arial"/>
      <family val="2"/>
    </font>
    <font>
      <sz val="9"/>
      <name val="Arial"/>
      <family val="2"/>
    </font>
    <font>
      <b/>
      <sz val="11"/>
      <color indexed="8"/>
      <name val="Verdana"/>
      <family val="2"/>
    </font>
    <font>
      <sz val="11"/>
      <color theme="1"/>
      <name val="Verdana"/>
      <family val="2"/>
    </font>
    <font>
      <b/>
      <sz val="8"/>
      <name val="Verdana"/>
      <family val="2"/>
    </font>
    <font>
      <sz val="8"/>
      <color indexed="8"/>
      <name val="Verdana"/>
      <family val="2"/>
    </font>
    <font>
      <sz val="8"/>
      <name val="Arial"/>
      <family val="2"/>
    </font>
    <font>
      <sz val="8"/>
      <color rgb="FF000000"/>
      <name val="Symbol"/>
      <family val="1"/>
      <charset val="2"/>
    </font>
    <font>
      <b/>
      <sz val="9"/>
      <color indexed="8"/>
      <name val="Verdana"/>
      <family val="2"/>
    </font>
    <font>
      <b/>
      <sz val="8"/>
      <color indexed="8"/>
      <name val="Verdana"/>
      <family val="2"/>
    </font>
    <font>
      <b/>
      <sz val="10"/>
      <color theme="0"/>
      <name val="Verdana"/>
      <family val="2"/>
    </font>
    <font>
      <b/>
      <sz val="11"/>
      <color theme="0"/>
      <name val="Verdana"/>
      <family val="2"/>
    </font>
    <font>
      <sz val="10"/>
      <color theme="0"/>
      <name val="Arial"/>
      <family val="2"/>
    </font>
    <font>
      <sz val="9"/>
      <color theme="0"/>
      <name val="Verdana"/>
      <family val="2"/>
    </font>
    <font>
      <b/>
      <sz val="10"/>
      <color theme="1"/>
      <name val="Verdana"/>
      <family val="2"/>
    </font>
    <font>
      <b/>
      <sz val="9"/>
      <color indexed="8"/>
      <name val="Arial"/>
      <family val="2"/>
    </font>
    <font>
      <b/>
      <sz val="9"/>
      <name val="Arial"/>
      <family val="2"/>
    </font>
    <font>
      <sz val="8"/>
      <name val="Symbol"/>
      <family val="1"/>
      <charset val="2"/>
    </font>
    <font>
      <strike/>
      <sz val="11"/>
      <name val="Verdana"/>
      <family val="2"/>
    </font>
  </fonts>
  <fills count="9">
    <fill>
      <patternFill patternType="none"/>
    </fill>
    <fill>
      <patternFill patternType="gray125"/>
    </fill>
    <fill>
      <patternFill patternType="solid">
        <fgColor rgb="FFCCFFFF"/>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s>
  <borders count="7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421">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center" vertical="center"/>
    </xf>
    <xf numFmtId="0" fontId="4" fillId="0" borderId="0" xfId="1" applyFont="1" applyAlignment="1">
      <alignment vertical="center"/>
    </xf>
    <xf numFmtId="0" fontId="4" fillId="0" borderId="1" xfId="1" applyFont="1" applyBorder="1" applyAlignment="1">
      <alignment vertical="center"/>
    </xf>
    <xf numFmtId="0" fontId="2" fillId="2" borderId="1" xfId="2" applyFont="1" applyFill="1" applyBorder="1"/>
    <xf numFmtId="0" fontId="5" fillId="0" borderId="0" xfId="2" applyFont="1" applyAlignment="1">
      <alignment vertical="center"/>
    </xf>
    <xf numFmtId="0" fontId="6" fillId="0" borderId="0" xfId="2" applyFont="1" applyAlignment="1">
      <alignment horizontal="center" vertical="center"/>
    </xf>
    <xf numFmtId="0" fontId="4" fillId="0" borderId="0" xfId="1" applyFont="1"/>
    <xf numFmtId="0" fontId="4" fillId="0" borderId="0" xfId="2" applyFont="1" applyAlignment="1">
      <alignment horizontal="center" vertical="center"/>
    </xf>
    <xf numFmtId="0" fontId="5" fillId="0" borderId="0" xfId="2" applyFont="1" applyAlignment="1">
      <alignment horizontal="left" vertical="center"/>
    </xf>
    <xf numFmtId="0" fontId="7" fillId="0" borderId="0" xfId="2" applyFont="1"/>
    <xf numFmtId="0" fontId="4"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2" fillId="0" borderId="4" xfId="1" applyFont="1" applyBorder="1"/>
    <xf numFmtId="0" fontId="4" fillId="3" borderId="5" xfId="2" applyFont="1" applyFill="1" applyBorder="1" applyAlignment="1">
      <alignment vertical="center"/>
    </xf>
    <xf numFmtId="0" fontId="4" fillId="4" borderId="4" xfId="2" applyFont="1" applyFill="1" applyBorder="1" applyAlignment="1">
      <alignment vertical="center"/>
    </xf>
    <xf numFmtId="0" fontId="4" fillId="3" borderId="6" xfId="2" applyFont="1" applyFill="1" applyBorder="1" applyAlignment="1">
      <alignment vertical="center"/>
    </xf>
    <xf numFmtId="0" fontId="4" fillId="0" borderId="0" xfId="2" applyFont="1" applyAlignment="1">
      <alignment vertical="center"/>
    </xf>
    <xf numFmtId="0" fontId="8" fillId="0" borderId="0" xfId="2" applyFont="1" applyAlignment="1">
      <alignment horizontal="center" vertical="center"/>
    </xf>
    <xf numFmtId="0" fontId="4" fillId="0" borderId="7" xfId="1" applyFont="1" applyBorder="1" applyAlignment="1">
      <alignment horizontal="left" vertical="center"/>
    </xf>
    <xf numFmtId="0" fontId="4" fillId="2" borderId="8" xfId="1" applyFont="1" applyFill="1" applyBorder="1" applyAlignment="1">
      <alignment horizontal="left" vertical="center"/>
    </xf>
    <xf numFmtId="0" fontId="4" fillId="0" borderId="12" xfId="1" applyFont="1" applyBorder="1" applyAlignment="1">
      <alignment horizontal="left" vertical="center"/>
    </xf>
    <xf numFmtId="0" fontId="2" fillId="0" borderId="8" xfId="1" applyFont="1" applyBorder="1"/>
    <xf numFmtId="0" fontId="2" fillId="4" borderId="9" xfId="1" applyFont="1" applyFill="1" applyBorder="1"/>
    <xf numFmtId="0" fontId="4" fillId="3" borderId="13" xfId="1" applyFont="1" applyFill="1" applyBorder="1" applyAlignment="1">
      <alignment vertical="center"/>
    </xf>
    <xf numFmtId="0" fontId="2" fillId="0" borderId="14" xfId="1" applyFont="1" applyBorder="1"/>
    <xf numFmtId="0" fontId="4" fillId="4" borderId="9" xfId="1" applyFont="1" applyFill="1" applyBorder="1" applyAlignment="1">
      <alignment vertical="center"/>
    </xf>
    <xf numFmtId="0" fontId="4" fillId="3" borderId="11" xfId="1" applyFont="1" applyFill="1" applyBorder="1" applyAlignment="1">
      <alignment vertical="center"/>
    </xf>
    <xf numFmtId="0" fontId="4" fillId="0" borderId="15" xfId="1" applyFont="1" applyBorder="1" applyAlignment="1">
      <alignment horizontal="left" vertical="center"/>
    </xf>
    <xf numFmtId="0" fontId="2" fillId="0" borderId="16" xfId="1" applyFont="1" applyBorder="1"/>
    <xf numFmtId="0" fontId="4" fillId="2" borderId="16" xfId="1" applyFont="1" applyFill="1" applyBorder="1" applyAlignment="1">
      <alignment horizontal="left" vertical="center"/>
    </xf>
    <xf numFmtId="0" fontId="2" fillId="4" borderId="17" xfId="1" applyFont="1" applyFill="1" applyBorder="1"/>
    <xf numFmtId="0" fontId="2" fillId="3" borderId="18" xfId="1" applyFont="1" applyFill="1" applyBorder="1"/>
    <xf numFmtId="0" fontId="2" fillId="0" borderId="19" xfId="1" applyFont="1" applyBorder="1"/>
    <xf numFmtId="0" fontId="4" fillId="4" borderId="17" xfId="2" applyFont="1" applyFill="1" applyBorder="1" applyAlignment="1">
      <alignment vertical="center"/>
    </xf>
    <xf numFmtId="0" fontId="9" fillId="3" borderId="20" xfId="2" applyFont="1" applyFill="1" applyBorder="1" applyAlignment="1">
      <alignment horizontal="center" vertical="center"/>
    </xf>
    <xf numFmtId="0" fontId="5" fillId="0" borderId="0" xfId="1" applyFont="1" applyAlignment="1">
      <alignment vertical="center"/>
    </xf>
    <xf numFmtId="0" fontId="9" fillId="0" borderId="0" xfId="2" applyFont="1" applyAlignment="1">
      <alignment horizontal="center" vertical="center"/>
    </xf>
    <xf numFmtId="0" fontId="14" fillId="4" borderId="0" xfId="1" applyFont="1" applyFill="1" applyAlignment="1">
      <alignment horizontal="left" vertical="center" wrapText="1"/>
    </xf>
    <xf numFmtId="0" fontId="14" fillId="0" borderId="14" xfId="1" applyFont="1" applyBorder="1" applyAlignment="1">
      <alignment horizontal="center" vertical="center" wrapText="1"/>
    </xf>
    <xf numFmtId="165" fontId="15" fillId="5" borderId="34" xfId="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4" fillId="6" borderId="42" xfId="3" applyNumberFormat="1" applyFont="1" applyFill="1" applyBorder="1" applyAlignment="1">
      <alignment horizontal="center" vertical="center"/>
    </xf>
    <xf numFmtId="0" fontId="18" fillId="5" borderId="43" xfId="1" applyFont="1" applyFill="1" applyBorder="1" applyAlignment="1">
      <alignment horizontal="center" vertical="center" wrapText="1"/>
    </xf>
    <xf numFmtId="0" fontId="2" fillId="0" borderId="16" xfId="2" applyFont="1" applyBorder="1"/>
    <xf numFmtId="0" fontId="2" fillId="0" borderId="44" xfId="2" applyFont="1" applyBorder="1"/>
    <xf numFmtId="0" fontId="20" fillId="5" borderId="19" xfId="1" applyFont="1" applyFill="1" applyBorder="1" applyAlignment="1">
      <alignment horizontal="center" vertical="center" wrapText="1"/>
    </xf>
    <xf numFmtId="0" fontId="19" fillId="0" borderId="46" xfId="1" applyFont="1" applyBorder="1" applyAlignment="1">
      <alignment horizontal="left" vertical="center" wrapText="1"/>
    </xf>
    <xf numFmtId="0" fontId="19" fillId="0" borderId="44" xfId="1" applyFont="1" applyBorder="1" applyAlignment="1">
      <alignment horizontal="left" vertical="center" wrapText="1"/>
    </xf>
    <xf numFmtId="0" fontId="19" fillId="0" borderId="45" xfId="1" applyFont="1" applyBorder="1" applyAlignment="1">
      <alignment horizontal="left" vertical="center" wrapText="1"/>
    </xf>
    <xf numFmtId="0" fontId="1" fillId="0" borderId="0" xfId="2"/>
    <xf numFmtId="165" fontId="1" fillId="0" borderId="0" xfId="2" applyNumberFormat="1"/>
    <xf numFmtId="0" fontId="2" fillId="0" borderId="1" xfId="2" applyFont="1" applyBorder="1"/>
    <xf numFmtId="0" fontId="2" fillId="2" borderId="1" xfId="2" applyFont="1" applyFill="1" applyBorder="1" applyAlignment="1">
      <alignment horizontal="left"/>
    </xf>
    <xf numFmtId="0" fontId="2" fillId="7" borderId="1" xfId="2" applyFont="1" applyFill="1" applyBorder="1" applyAlignment="1">
      <alignment horizontal="left"/>
    </xf>
    <xf numFmtId="0" fontId="2" fillId="6" borderId="1" xfId="2" applyFont="1" applyFill="1" applyBorder="1"/>
    <xf numFmtId="167" fontId="2" fillId="6" borderId="1" xfId="3" applyNumberFormat="1" applyFont="1" applyFill="1" applyBorder="1"/>
    <xf numFmtId="0" fontId="4" fillId="0" borderId="0" xfId="2" applyFont="1" applyAlignment="1">
      <alignment horizontal="left"/>
    </xf>
    <xf numFmtId="0" fontId="21" fillId="0" borderId="0" xfId="2" applyFont="1"/>
    <xf numFmtId="0" fontId="21"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3" fillId="0" borderId="0" xfId="2" applyFont="1" applyAlignment="1">
      <alignment vertical="center"/>
    </xf>
    <xf numFmtId="0" fontId="5" fillId="0" borderId="0" xfId="1" applyFont="1" applyAlignment="1">
      <alignment horizontal="center" vertical="center"/>
    </xf>
    <xf numFmtId="0" fontId="2" fillId="4" borderId="0" xfId="1" applyFont="1" applyFill="1"/>
    <xf numFmtId="0" fontId="4" fillId="3" borderId="4" xfId="2" applyFont="1" applyFill="1" applyBorder="1" applyAlignment="1">
      <alignment vertical="center"/>
    </xf>
    <xf numFmtId="0" fontId="4" fillId="3" borderId="9" xfId="1" applyFont="1" applyFill="1" applyBorder="1" applyAlignment="1">
      <alignment vertical="center"/>
    </xf>
    <xf numFmtId="0" fontId="4" fillId="3" borderId="17" xfId="2" applyFont="1" applyFill="1" applyBorder="1" applyAlignment="1">
      <alignment vertical="center"/>
    </xf>
    <xf numFmtId="0" fontId="2" fillId="4" borderId="0" xfId="1" applyFont="1" applyFill="1" applyAlignment="1">
      <alignment horizontal="center"/>
    </xf>
    <xf numFmtId="167" fontId="2" fillId="4" borderId="0" xfId="3" applyNumberFormat="1" applyFont="1" applyFill="1" applyBorder="1" applyAlignment="1"/>
    <xf numFmtId="0" fontId="4" fillId="0" borderId="0" xfId="1" applyFont="1" applyAlignment="1">
      <alignment horizontal="center"/>
    </xf>
    <xf numFmtId="169" fontId="2" fillId="0" borderId="14" xfId="1" applyNumberFormat="1" applyFont="1" applyBorder="1" applyAlignment="1">
      <alignment horizontal="center" vertical="center"/>
    </xf>
    <xf numFmtId="169" fontId="2" fillId="6" borderId="14" xfId="1" applyNumberFormat="1" applyFont="1" applyFill="1" applyBorder="1" applyAlignment="1">
      <alignment horizontal="center" vertical="center"/>
    </xf>
    <xf numFmtId="169" fontId="2" fillId="0" borderId="0" xfId="1" applyNumberFormat="1" applyFont="1" applyAlignment="1">
      <alignment horizontal="center" vertical="center"/>
    </xf>
    <xf numFmtId="0" fontId="2" fillId="0" borderId="0" xfId="1" applyFont="1" applyAlignment="1">
      <alignment horizontal="right"/>
    </xf>
    <xf numFmtId="169" fontId="2" fillId="0" borderId="0" xfId="1" applyNumberFormat="1" applyFont="1" applyAlignment="1">
      <alignment horizontal="center"/>
    </xf>
    <xf numFmtId="0" fontId="2" fillId="4" borderId="0" xfId="1" applyFont="1" applyFill="1" applyAlignment="1">
      <alignment horizontal="right"/>
    </xf>
    <xf numFmtId="0" fontId="4" fillId="0" borderId="0" xfId="1" applyFont="1" applyAlignment="1">
      <alignment horizontal="right"/>
    </xf>
    <xf numFmtId="168" fontId="2" fillId="4" borderId="0" xfId="1" applyNumberFormat="1" applyFont="1" applyFill="1" applyAlignment="1">
      <alignment horizontal="center"/>
    </xf>
    <xf numFmtId="0" fontId="4" fillId="0" borderId="0" xfId="1" applyFont="1" applyAlignment="1">
      <alignment horizontal="left"/>
    </xf>
    <xf numFmtId="0" fontId="21" fillId="0" borderId="0" xfId="1" applyFont="1"/>
    <xf numFmtId="0" fontId="21" fillId="0" borderId="0" xfId="1" applyFont="1" applyAlignment="1">
      <alignment horizontal="right"/>
    </xf>
    <xf numFmtId="168" fontId="4" fillId="4" borderId="0" xfId="1" applyNumberFormat="1" applyFont="1" applyFill="1" applyAlignment="1">
      <alignment horizontal="center"/>
    </xf>
    <xf numFmtId="0" fontId="2" fillId="4" borderId="1" xfId="2" applyFont="1" applyFill="1" applyBorder="1" applyAlignment="1">
      <alignment horizontal="left"/>
    </xf>
    <xf numFmtId="0" fontId="4" fillId="2" borderId="13" xfId="1" applyFont="1" applyFill="1" applyBorder="1" applyAlignment="1">
      <alignment horizontal="left" vertical="center"/>
    </xf>
    <xf numFmtId="0" fontId="2" fillId="4" borderId="8" xfId="1" applyFont="1" applyFill="1" applyBorder="1"/>
    <xf numFmtId="0" fontId="2" fillId="4" borderId="10" xfId="1" applyFont="1" applyFill="1" applyBorder="1"/>
    <xf numFmtId="0" fontId="2" fillId="4" borderId="11" xfId="1" applyFont="1" applyFill="1" applyBorder="1"/>
    <xf numFmtId="0" fontId="2" fillId="0" borderId="9" xfId="2" applyFont="1" applyBorder="1" applyAlignment="1">
      <alignment vertical="center"/>
    </xf>
    <xf numFmtId="0" fontId="2" fillId="0" borderId="8" xfId="2" applyFont="1" applyBorder="1"/>
    <xf numFmtId="0" fontId="2" fillId="0" borderId="13" xfId="2" applyFont="1" applyBorder="1"/>
    <xf numFmtId="165" fontId="2" fillId="6" borderId="14" xfId="2" applyNumberFormat="1" applyFont="1" applyFill="1" applyBorder="1" applyAlignment="1">
      <alignment horizontal="center" vertical="center"/>
    </xf>
    <xf numFmtId="0" fontId="2" fillId="0" borderId="1" xfId="2" applyFont="1" applyBorder="1" applyAlignment="1">
      <alignment horizontal="right"/>
    </xf>
    <xf numFmtId="168" fontId="4" fillId="4" borderId="55" xfId="2" applyNumberFormat="1" applyFont="1" applyFill="1" applyBorder="1" applyAlignment="1">
      <alignment horizontal="center"/>
    </xf>
    <xf numFmtId="0" fontId="5" fillId="0" borderId="0" xfId="2" applyFont="1"/>
    <xf numFmtId="0" fontId="2" fillId="0" borderId="53" xfId="2" applyFont="1" applyBorder="1"/>
    <xf numFmtId="0" fontId="22" fillId="0" borderId="54" xfId="2" applyFont="1" applyBorder="1" applyAlignment="1">
      <alignment horizontal="center" vertical="center"/>
    </xf>
    <xf numFmtId="0" fontId="2" fillId="0" borderId="0" xfId="2" applyFont="1" applyAlignment="1">
      <alignment horizontal="left" vertical="center"/>
    </xf>
    <xf numFmtId="0" fontId="2" fillId="0" borderId="14" xfId="2" applyFont="1" applyBorder="1" applyAlignment="1">
      <alignment horizontal="center" vertical="center"/>
    </xf>
    <xf numFmtId="0" fontId="2" fillId="0" borderId="14" xfId="2" applyFont="1" applyBorder="1" applyAlignment="1">
      <alignment vertical="center"/>
    </xf>
    <xf numFmtId="0" fontId="2" fillId="0" borderId="13" xfId="2" applyFont="1" applyBorder="1" applyAlignment="1">
      <alignment vertical="center"/>
    </xf>
    <xf numFmtId="1" fontId="2" fillId="6" borderId="14" xfId="2" applyNumberFormat="1" applyFont="1" applyFill="1" applyBorder="1" applyAlignment="1">
      <alignment horizontal="center" vertical="center"/>
    </xf>
    <xf numFmtId="165" fontId="2" fillId="0" borderId="14" xfId="2" applyNumberFormat="1" applyFont="1" applyBorder="1" applyAlignment="1">
      <alignment horizontal="center" vertical="center"/>
    </xf>
    <xf numFmtId="0" fontId="2" fillId="0" borderId="56" xfId="2" applyFont="1" applyBorder="1" applyAlignment="1">
      <alignment vertical="center"/>
    </xf>
    <xf numFmtId="0" fontId="2" fillId="0" borderId="52" xfId="2" applyFont="1" applyBorder="1"/>
    <xf numFmtId="1" fontId="2" fillId="8" borderId="14" xfId="2" applyNumberFormat="1" applyFont="1" applyFill="1" applyBorder="1" applyAlignment="1">
      <alignment horizontal="center" vertical="center"/>
    </xf>
    <xf numFmtId="0" fontId="2" fillId="0" borderId="9" xfId="2" applyFont="1" applyBorder="1"/>
    <xf numFmtId="0" fontId="23" fillId="0" borderId="0" xfId="2" applyFont="1"/>
    <xf numFmtId="0" fontId="4" fillId="0" borderId="39" xfId="2" applyFont="1" applyBorder="1" applyAlignment="1">
      <alignment vertical="center"/>
    </xf>
    <xf numFmtId="0" fontId="2" fillId="0" borderId="47" xfId="2" applyFont="1" applyBorder="1"/>
    <xf numFmtId="0" fontId="24" fillId="0" borderId="47" xfId="2" applyFont="1" applyBorder="1"/>
    <xf numFmtId="9" fontId="4" fillId="0" borderId="0" xfId="2" applyNumberFormat="1" applyFont="1" applyAlignment="1">
      <alignment vertical="center"/>
    </xf>
    <xf numFmtId="0" fontId="24" fillId="0" borderId="0" xfId="2" applyFont="1"/>
    <xf numFmtId="0" fontId="4" fillId="0" borderId="0" xfId="2" applyFont="1"/>
    <xf numFmtId="0" fontId="2" fillId="4" borderId="0" xfId="2" applyFont="1" applyFill="1"/>
    <xf numFmtId="167" fontId="2" fillId="4" borderId="0" xfId="3" applyNumberFormat="1" applyFont="1" applyFill="1" applyBorder="1"/>
    <xf numFmtId="0" fontId="2" fillId="0" borderId="0" xfId="2" applyFont="1" applyAlignment="1">
      <alignment horizontal="left"/>
    </xf>
    <xf numFmtId="164" fontId="2" fillId="0" borderId="0" xfId="3" applyFont="1"/>
    <xf numFmtId="0" fontId="2" fillId="0" borderId="8" xfId="2" applyFont="1" applyBorder="1" applyAlignment="1">
      <alignment vertical="center"/>
    </xf>
    <xf numFmtId="1" fontId="2" fillId="6" borderId="14" xfId="3" applyNumberFormat="1" applyFont="1" applyFill="1" applyBorder="1" applyAlignment="1">
      <alignment horizontal="center" vertical="center"/>
    </xf>
    <xf numFmtId="0" fontId="22" fillId="0" borderId="9" xfId="1" applyFont="1" applyBorder="1" applyAlignment="1">
      <alignment vertical="center"/>
    </xf>
    <xf numFmtId="167" fontId="2" fillId="0" borderId="0" xfId="3" applyNumberFormat="1" applyFont="1" applyBorder="1"/>
    <xf numFmtId="0" fontId="2" fillId="0" borderId="47" xfId="2" applyFont="1" applyBorder="1" applyAlignment="1">
      <alignment vertical="center"/>
    </xf>
    <xf numFmtId="0" fontId="5" fillId="0" borderId="39" xfId="2" applyFont="1" applyBorder="1" applyAlignment="1">
      <alignment vertical="center"/>
    </xf>
    <xf numFmtId="0" fontId="5" fillId="0" borderId="47" xfId="2" applyFont="1" applyBorder="1" applyAlignment="1">
      <alignment vertical="center"/>
    </xf>
    <xf numFmtId="0" fontId="5" fillId="2" borderId="1" xfId="1" applyFont="1" applyFill="1" applyBorder="1" applyAlignment="1">
      <alignment vertical="center"/>
    </xf>
    <xf numFmtId="0" fontId="5" fillId="2" borderId="1" xfId="1" applyFont="1" applyFill="1" applyBorder="1" applyAlignment="1">
      <alignment horizontal="left" vertical="center"/>
    </xf>
    <xf numFmtId="0" fontId="4" fillId="0" borderId="10" xfId="2" applyFont="1" applyBorder="1" applyAlignment="1">
      <alignment horizontal="left" vertical="center"/>
    </xf>
    <xf numFmtId="0" fontId="2" fillId="0" borderId="10" xfId="1" applyFont="1" applyBorder="1"/>
    <xf numFmtId="0" fontId="5" fillId="0" borderId="10" xfId="1" applyFont="1" applyBorder="1" applyAlignment="1">
      <alignment vertical="center"/>
    </xf>
    <xf numFmtId="0" fontId="5" fillId="0" borderId="10" xfId="1" applyFont="1" applyBorder="1" applyAlignment="1">
      <alignment horizontal="center" vertical="center"/>
    </xf>
    <xf numFmtId="0" fontId="4" fillId="0" borderId="0" xfId="1" applyFont="1" applyAlignment="1">
      <alignment horizontal="left" vertical="center"/>
    </xf>
    <xf numFmtId="0" fontId="22" fillId="0" borderId="43" xfId="2" applyFont="1" applyBorder="1" applyAlignment="1">
      <alignment horizontal="center" wrapText="1"/>
    </xf>
    <xf numFmtId="0" fontId="26" fillId="0" borderId="43" xfId="2" applyFont="1" applyBorder="1" applyAlignment="1">
      <alignment horizontal="center" vertical="center" wrapText="1"/>
    </xf>
    <xf numFmtId="165" fontId="4" fillId="6" borderId="26" xfId="3" applyNumberFormat="1" applyFont="1" applyFill="1" applyBorder="1" applyAlignment="1">
      <alignment horizontal="center" vertical="center"/>
    </xf>
    <xf numFmtId="165" fontId="4" fillId="6" borderId="61" xfId="3" applyNumberFormat="1" applyFont="1" applyFill="1" applyBorder="1" applyAlignment="1">
      <alignment horizontal="center" vertical="center"/>
    </xf>
    <xf numFmtId="168" fontId="4" fillId="4" borderId="0" xfId="2" applyNumberFormat="1" applyFont="1" applyFill="1" applyAlignment="1">
      <alignment horizontal="center"/>
    </xf>
    <xf numFmtId="169" fontId="2" fillId="0" borderId="59" xfId="1" applyNumberFormat="1" applyFont="1" applyBorder="1" applyAlignment="1">
      <alignment horizontal="center" vertical="center"/>
    </xf>
    <xf numFmtId="165" fontId="2" fillId="6" borderId="65" xfId="1" applyNumberFormat="1" applyFont="1" applyFill="1" applyBorder="1" applyAlignment="1">
      <alignment horizontal="center" vertical="center"/>
    </xf>
    <xf numFmtId="165" fontId="2" fillId="6" borderId="61" xfId="1" applyNumberFormat="1" applyFont="1" applyFill="1" applyBorder="1" applyAlignment="1">
      <alignment horizontal="center" vertical="center"/>
    </xf>
    <xf numFmtId="166" fontId="4" fillId="0" borderId="0" xfId="3" applyNumberFormat="1" applyFont="1" applyBorder="1" applyAlignment="1">
      <alignment horizontal="center" vertical="center" wrapText="1"/>
    </xf>
    <xf numFmtId="171" fontId="2" fillId="0" borderId="0" xfId="1" applyNumberFormat="1" applyFont="1"/>
    <xf numFmtId="1" fontId="19" fillId="6" borderId="63" xfId="1" applyNumberFormat="1" applyFont="1" applyFill="1" applyBorder="1" applyAlignment="1">
      <alignment horizontal="center" vertical="center" wrapText="1"/>
    </xf>
    <xf numFmtId="1" fontId="19" fillId="6" borderId="14" xfId="1" applyNumberFormat="1" applyFont="1" applyFill="1" applyBorder="1" applyAlignment="1">
      <alignment horizontal="center" vertical="center" wrapText="1"/>
    </xf>
    <xf numFmtId="0" fontId="19" fillId="0" borderId="13" xfId="1" applyFont="1" applyBorder="1" applyAlignment="1">
      <alignment horizontal="center" vertical="center" wrapText="1"/>
    </xf>
    <xf numFmtId="0" fontId="31" fillId="0" borderId="14" xfId="1" applyFont="1" applyBorder="1" applyAlignment="1">
      <alignment horizontal="center" vertical="center" wrapText="1"/>
    </xf>
    <xf numFmtId="166" fontId="2" fillId="0" borderId="0" xfId="1" applyNumberFormat="1" applyFont="1" applyAlignment="1">
      <alignment horizontal="center" vertical="center"/>
    </xf>
    <xf numFmtId="0" fontId="2" fillId="0" borderId="15" xfId="2" applyFont="1" applyBorder="1" applyAlignment="1">
      <alignment horizontal="left" vertical="center"/>
    </xf>
    <xf numFmtId="0" fontId="2" fillId="0" borderId="16" xfId="2" applyFont="1" applyBorder="1" applyAlignment="1">
      <alignment horizontal="left" vertical="center"/>
    </xf>
    <xf numFmtId="0" fontId="32" fillId="0" borderId="44" xfId="1" applyFont="1" applyBorder="1" applyAlignment="1">
      <alignment horizontal="left" vertical="center" wrapText="1"/>
    </xf>
    <xf numFmtId="0" fontId="13" fillId="0" borderId="44" xfId="1" applyFont="1" applyBorder="1" applyAlignment="1">
      <alignment horizontal="left" vertical="center" wrapText="1"/>
    </xf>
    <xf numFmtId="165" fontId="2" fillId="6" borderId="37" xfId="3" applyNumberFormat="1" applyFont="1" applyFill="1" applyBorder="1" applyAlignment="1">
      <alignment horizontal="center" vertical="center"/>
    </xf>
    <xf numFmtId="9" fontId="13" fillId="0" borderId="0" xfId="1" applyNumberFormat="1" applyFont="1" applyAlignment="1">
      <alignment horizontal="center" vertical="center" wrapText="1"/>
    </xf>
    <xf numFmtId="166" fontId="2" fillId="0" borderId="0" xfId="1" applyNumberFormat="1" applyFont="1"/>
    <xf numFmtId="0" fontId="25" fillId="0" borderId="0" xfId="1" applyFont="1" applyAlignment="1">
      <alignment horizontal="left" vertical="center" wrapText="1"/>
    </xf>
    <xf numFmtId="9" fontId="4" fillId="0" borderId="0" xfId="1" applyNumberFormat="1" applyFont="1" applyAlignment="1">
      <alignment horizontal="center"/>
    </xf>
    <xf numFmtId="0" fontId="2" fillId="0" borderId="0" xfId="1" applyFont="1" applyAlignment="1">
      <alignment horizontal="center"/>
    </xf>
    <xf numFmtId="0" fontId="4" fillId="3" borderId="3" xfId="2" applyFont="1" applyFill="1" applyBorder="1" applyAlignment="1">
      <alignment vertical="center"/>
    </xf>
    <xf numFmtId="0" fontId="4" fillId="4" borderId="29" xfId="2" applyFont="1" applyFill="1" applyBorder="1" applyAlignment="1">
      <alignment vertical="center"/>
    </xf>
    <xf numFmtId="0" fontId="2" fillId="4" borderId="29" xfId="1" applyFont="1" applyFill="1" applyBorder="1"/>
    <xf numFmtId="0" fontId="4" fillId="3" borderId="8" xfId="1" applyFont="1" applyFill="1" applyBorder="1" applyAlignment="1">
      <alignment vertical="center"/>
    </xf>
    <xf numFmtId="0" fontId="4" fillId="4" borderId="29" xfId="1" applyFont="1" applyFill="1" applyBorder="1" applyAlignment="1">
      <alignment vertical="center"/>
    </xf>
    <xf numFmtId="0" fontId="4" fillId="3" borderId="16" xfId="2" applyFont="1" applyFill="1" applyBorder="1" applyAlignment="1">
      <alignment vertical="center"/>
    </xf>
    <xf numFmtId="0" fontId="9" fillId="4" borderId="29" xfId="2" applyFont="1" applyFill="1" applyBorder="1" applyAlignment="1">
      <alignment horizontal="center" vertical="center"/>
    </xf>
    <xf numFmtId="0" fontId="2" fillId="0" borderId="24" xfId="2" applyFont="1" applyBorder="1"/>
    <xf numFmtId="0" fontId="14" fillId="4" borderId="29" xfId="1" applyFont="1" applyFill="1" applyBorder="1" applyAlignment="1">
      <alignment horizontal="left" vertical="center" wrapText="1"/>
    </xf>
    <xf numFmtId="0" fontId="14" fillId="0" borderId="57" xfId="1" applyFont="1" applyBorder="1" applyAlignment="1">
      <alignment horizontal="center" vertical="center" wrapText="1"/>
    </xf>
    <xf numFmtId="0" fontId="14" fillId="0" borderId="58" xfId="1" applyFont="1" applyBorder="1" applyAlignment="1">
      <alignment horizontal="center" vertical="center" wrapText="1"/>
    </xf>
    <xf numFmtId="0" fontId="14" fillId="0" borderId="59" xfId="1" applyFont="1" applyBorder="1" applyAlignment="1">
      <alignment horizontal="center" vertical="center" wrapText="1"/>
    </xf>
    <xf numFmtId="0" fontId="2" fillId="0" borderId="30" xfId="2" applyFont="1" applyBorder="1"/>
    <xf numFmtId="0" fontId="14" fillId="4" borderId="35" xfId="1" applyFont="1" applyFill="1" applyBorder="1" applyAlignment="1">
      <alignment horizontal="left" vertical="center" wrapText="1"/>
    </xf>
    <xf numFmtId="166" fontId="2" fillId="6" borderId="60" xfId="4" applyNumberFormat="1" applyFont="1" applyFill="1" applyBorder="1" applyAlignment="1">
      <alignment horizontal="center" vertical="center"/>
    </xf>
    <xf numFmtId="166" fontId="2" fillId="6" borderId="43" xfId="4" applyNumberFormat="1" applyFont="1" applyFill="1" applyBorder="1" applyAlignment="1">
      <alignment horizontal="center" vertical="center"/>
    </xf>
    <xf numFmtId="166" fontId="2" fillId="6" borderId="61" xfId="4" applyNumberFormat="1" applyFont="1" applyFill="1" applyBorder="1" applyAlignment="1">
      <alignment horizontal="center" vertical="center"/>
    </xf>
    <xf numFmtId="0" fontId="2" fillId="0" borderId="36" xfId="2" applyFont="1" applyBorder="1"/>
    <xf numFmtId="0" fontId="2" fillId="0" borderId="40" xfId="2" applyFont="1" applyBorder="1"/>
    <xf numFmtId="165" fontId="5" fillId="0" borderId="0" xfId="2" applyNumberFormat="1" applyFont="1" applyAlignment="1">
      <alignment horizontal="center" vertical="center"/>
    </xf>
    <xf numFmtId="167" fontId="2" fillId="4" borderId="1" xfId="3" applyNumberFormat="1" applyFont="1" applyFill="1" applyBorder="1"/>
    <xf numFmtId="165" fontId="35" fillId="0" borderId="36" xfId="3" applyNumberFormat="1" applyFont="1" applyBorder="1" applyAlignment="1">
      <alignment horizontal="center" vertical="center" wrapText="1"/>
    </xf>
    <xf numFmtId="165" fontId="35" fillId="0" borderId="37" xfId="3" applyNumberFormat="1" applyFont="1" applyFill="1" applyBorder="1" applyAlignment="1">
      <alignment horizontal="center" vertical="center"/>
    </xf>
    <xf numFmtId="165" fontId="35" fillId="6" borderId="42" xfId="3" applyNumberFormat="1" applyFont="1" applyFill="1" applyBorder="1" applyAlignment="1">
      <alignment horizontal="center" vertical="center"/>
    </xf>
    <xf numFmtId="166" fontId="35" fillId="0" borderId="24" xfId="3" applyNumberFormat="1" applyFont="1" applyBorder="1" applyAlignment="1">
      <alignment horizontal="center" vertical="center" wrapText="1"/>
    </xf>
    <xf numFmtId="165" fontId="36" fillId="0" borderId="42" xfId="2" applyNumberFormat="1" applyFont="1" applyBorder="1" applyAlignment="1">
      <alignment horizontal="center" vertical="center"/>
    </xf>
    <xf numFmtId="168" fontId="36" fillId="4" borderId="49" xfId="1" applyNumberFormat="1" applyFont="1" applyFill="1" applyBorder="1" applyAlignment="1">
      <alignment horizontal="center" vertical="center"/>
    </xf>
    <xf numFmtId="169" fontId="23" fillId="0" borderId="14" xfId="1" applyNumberFormat="1" applyFont="1" applyBorder="1" applyAlignment="1">
      <alignment horizontal="center" vertical="center"/>
    </xf>
    <xf numFmtId="169" fontId="23" fillId="0" borderId="0" xfId="1" applyNumberFormat="1" applyFont="1" applyAlignment="1">
      <alignment horizontal="center" vertical="center"/>
    </xf>
    <xf numFmtId="169" fontId="23" fillId="0" borderId="0" xfId="1" applyNumberFormat="1" applyFont="1" applyAlignment="1">
      <alignment horizontal="center"/>
    </xf>
    <xf numFmtId="0" fontId="23" fillId="0" borderId="0" xfId="1" applyFont="1"/>
    <xf numFmtId="166" fontId="36" fillId="0" borderId="42" xfId="2" applyNumberFormat="1" applyFont="1" applyBorder="1" applyAlignment="1">
      <alignment horizontal="center" vertical="center"/>
    </xf>
    <xf numFmtId="165" fontId="23" fillId="0" borderId="14" xfId="3" applyNumberFormat="1" applyFont="1" applyBorder="1" applyAlignment="1">
      <alignment horizontal="center" vertical="center"/>
    </xf>
    <xf numFmtId="165" fontId="35" fillId="0" borderId="42" xfId="3" applyNumberFormat="1" applyFont="1" applyBorder="1" applyAlignment="1">
      <alignment horizontal="center" vertical="center"/>
    </xf>
    <xf numFmtId="166" fontId="35" fillId="0" borderId="0" xfId="3" applyNumberFormat="1" applyFont="1" applyBorder="1" applyAlignment="1">
      <alignment horizontal="center" vertical="center"/>
    </xf>
    <xf numFmtId="170" fontId="23" fillId="0" borderId="0" xfId="3" applyNumberFormat="1" applyFont="1" applyBorder="1"/>
    <xf numFmtId="165" fontId="23" fillId="0" borderId="0" xfId="3" applyNumberFormat="1" applyFont="1" applyBorder="1"/>
    <xf numFmtId="165" fontId="23" fillId="0" borderId="0" xfId="2" applyNumberFormat="1" applyFont="1"/>
    <xf numFmtId="165" fontId="23" fillId="4" borderId="14" xfId="3" applyNumberFormat="1" applyFont="1" applyFill="1" applyBorder="1" applyAlignment="1">
      <alignment horizontal="center" vertical="center"/>
    </xf>
    <xf numFmtId="1" fontId="23" fillId="4" borderId="14" xfId="3" applyNumberFormat="1" applyFont="1" applyFill="1" applyBorder="1" applyAlignment="1">
      <alignment horizontal="center" vertical="center"/>
    </xf>
    <xf numFmtId="165" fontId="23" fillId="0" borderId="14" xfId="2" applyNumberFormat="1" applyFont="1" applyBorder="1" applyAlignment="1">
      <alignment horizontal="center" vertical="center"/>
    </xf>
    <xf numFmtId="1" fontId="23" fillId="0" borderId="14" xfId="2" applyNumberFormat="1" applyFont="1" applyBorder="1" applyAlignment="1">
      <alignment horizontal="center"/>
    </xf>
    <xf numFmtId="165" fontId="23" fillId="0" borderId="63" xfId="2" applyNumberFormat="1" applyFont="1" applyBorder="1" applyAlignment="1">
      <alignment horizontal="center" vertical="center"/>
    </xf>
    <xf numFmtId="165" fontId="37" fillId="0" borderId="0" xfId="2" applyNumberFormat="1" applyFont="1"/>
    <xf numFmtId="165" fontId="23" fillId="6" borderId="14" xfId="4" applyNumberFormat="1" applyFont="1" applyFill="1" applyBorder="1" applyAlignment="1">
      <alignment horizontal="center" vertical="center"/>
    </xf>
    <xf numFmtId="166" fontId="38" fillId="0" borderId="14" xfId="1" applyNumberFormat="1" applyFont="1" applyBorder="1" applyAlignment="1">
      <alignment horizontal="center" vertical="center"/>
    </xf>
    <xf numFmtId="166" fontId="38" fillId="0" borderId="65" xfId="1" applyNumberFormat="1" applyFont="1" applyBorder="1" applyAlignment="1">
      <alignment horizontal="center" vertical="center"/>
    </xf>
    <xf numFmtId="165" fontId="35" fillId="0" borderId="49" xfId="3" applyNumberFormat="1" applyFont="1" applyBorder="1" applyAlignment="1">
      <alignment horizontal="center" vertical="center" wrapText="1"/>
    </xf>
    <xf numFmtId="166" fontId="35" fillId="0" borderId="0" xfId="3" applyNumberFormat="1" applyFont="1" applyBorder="1" applyAlignment="1">
      <alignment horizontal="center" vertical="center" wrapText="1"/>
    </xf>
    <xf numFmtId="169" fontId="38" fillId="4" borderId="14" xfId="1" applyNumberFormat="1" applyFont="1" applyFill="1" applyBorder="1" applyAlignment="1">
      <alignment horizontal="center" vertical="center"/>
    </xf>
    <xf numFmtId="166" fontId="23" fillId="0" borderId="49" xfId="3" applyNumberFormat="1" applyFont="1" applyFill="1" applyBorder="1" applyAlignment="1">
      <alignment horizontal="center" vertical="center"/>
    </xf>
    <xf numFmtId="0" fontId="18" fillId="0" borderId="17" xfId="1" applyFont="1" applyBorder="1" applyAlignment="1">
      <alignment vertical="center" wrapText="1"/>
    </xf>
    <xf numFmtId="9" fontId="25" fillId="0" borderId="0" xfId="2" applyNumberFormat="1" applyFont="1" applyAlignment="1">
      <alignment horizontal="center" textRotation="90" wrapText="1"/>
    </xf>
    <xf numFmtId="0" fontId="2" fillId="0" borderId="10" xfId="2" applyFont="1" applyBorder="1"/>
    <xf numFmtId="0" fontId="13" fillId="0" borderId="67" xfId="2" applyFont="1" applyBorder="1" applyAlignment="1">
      <alignment horizontal="center" vertical="center" wrapText="1"/>
    </xf>
    <xf numFmtId="165" fontId="4" fillId="0" borderId="27" xfId="3" applyNumberFormat="1" applyFont="1" applyBorder="1" applyAlignment="1">
      <alignment horizontal="center" vertical="center" wrapText="1"/>
    </xf>
    <xf numFmtId="0" fontId="13" fillId="0" borderId="14" xfId="2" applyFont="1" applyBorder="1" applyAlignment="1">
      <alignment horizontal="center" vertical="center" wrapText="1"/>
    </xf>
    <xf numFmtId="165" fontId="4" fillId="6" borderId="65" xfId="3" applyNumberFormat="1" applyFont="1" applyFill="1" applyBorder="1" applyAlignment="1">
      <alignment horizontal="center" vertical="center"/>
    </xf>
    <xf numFmtId="165" fontId="4" fillId="0" borderId="69" xfId="3" applyNumberFormat="1" applyFont="1" applyBorder="1" applyAlignment="1">
      <alignment horizontal="center" vertical="center" wrapText="1"/>
    </xf>
    <xf numFmtId="0" fontId="26" fillId="0" borderId="63" xfId="2" applyFont="1" applyBorder="1" applyAlignment="1">
      <alignment horizontal="center" vertical="center" wrapText="1"/>
    </xf>
    <xf numFmtId="165" fontId="4" fillId="6" borderId="31" xfId="3" applyNumberFormat="1" applyFont="1" applyFill="1" applyBorder="1" applyAlignment="1">
      <alignment horizontal="center" vertical="center"/>
    </xf>
    <xf numFmtId="165" fontId="4" fillId="0" borderId="32" xfId="3" applyNumberFormat="1" applyFont="1" applyBorder="1" applyAlignment="1">
      <alignment horizontal="center" vertical="center" wrapText="1"/>
    </xf>
    <xf numFmtId="165" fontId="4" fillId="0" borderId="62" xfId="3" applyNumberFormat="1" applyFont="1" applyBorder="1" applyAlignment="1">
      <alignment horizontal="center" vertical="center" wrapText="1"/>
    </xf>
    <xf numFmtId="165" fontId="2" fillId="0" borderId="63" xfId="2" applyNumberFormat="1" applyFont="1" applyBorder="1" applyAlignment="1">
      <alignment horizontal="center" vertical="center"/>
    </xf>
    <xf numFmtId="165" fontId="2" fillId="0" borderId="0" xfId="2" applyNumberFormat="1" applyFont="1" applyAlignment="1">
      <alignment horizontal="center" vertical="center"/>
    </xf>
    <xf numFmtId="165" fontId="2" fillId="6" borderId="14" xfId="4" applyNumberFormat="1" applyFont="1" applyFill="1" applyBorder="1" applyAlignment="1">
      <alignment horizontal="center" vertical="center"/>
    </xf>
    <xf numFmtId="165" fontId="2" fillId="0" borderId="0" xfId="4" applyNumberFormat="1" applyFont="1" applyFill="1" applyBorder="1" applyAlignment="1">
      <alignment horizontal="center" vertical="center"/>
    </xf>
    <xf numFmtId="165" fontId="2" fillId="0" borderId="0" xfId="2" applyNumberFormat="1" applyFont="1"/>
    <xf numFmtId="165" fontId="5" fillId="0" borderId="42" xfId="2" applyNumberFormat="1" applyFont="1" applyBorder="1" applyAlignment="1">
      <alignment horizontal="center" vertical="center"/>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1" applyFont="1" applyAlignment="1">
      <alignment horizontal="left" vertical="center"/>
    </xf>
    <xf numFmtId="0" fontId="24" fillId="0" borderId="0" xfId="1" applyFont="1"/>
    <xf numFmtId="0" fontId="43" fillId="0" borderId="0" xfId="1" applyFont="1" applyAlignment="1">
      <alignment horizontal="right" vertical="center"/>
    </xf>
    <xf numFmtId="0" fontId="24" fillId="0" borderId="0" xfId="1" applyFont="1" applyAlignment="1">
      <alignment horizontal="right" vertical="center"/>
    </xf>
    <xf numFmtId="168" fontId="5" fillId="4" borderId="0" xfId="1" applyNumberFormat="1" applyFont="1" applyFill="1" applyAlignment="1">
      <alignment horizontal="center" vertical="center"/>
    </xf>
    <xf numFmtId="165" fontId="11" fillId="5" borderId="17" xfId="1" applyNumberFormat="1" applyFont="1" applyFill="1" applyBorder="1" applyAlignment="1">
      <alignment vertical="center" wrapText="1"/>
    </xf>
    <xf numFmtId="165" fontId="11" fillId="5" borderId="18" xfId="1" applyNumberFormat="1" applyFont="1" applyFill="1" applyBorder="1" applyAlignment="1">
      <alignment vertical="center" wrapText="1"/>
    </xf>
    <xf numFmtId="166" fontId="35" fillId="0" borderId="27" xfId="3" applyNumberFormat="1" applyFont="1" applyBorder="1" applyAlignment="1">
      <alignment horizontal="center" vertical="center" wrapText="1"/>
    </xf>
    <xf numFmtId="166" fontId="35" fillId="0" borderId="32" xfId="3" applyNumberFormat="1" applyFont="1" applyBorder="1" applyAlignment="1">
      <alignment horizontal="center" vertical="center" wrapText="1"/>
    </xf>
    <xf numFmtId="166" fontId="35" fillId="0" borderId="38" xfId="3" applyNumberFormat="1" applyFont="1" applyBorder="1" applyAlignment="1">
      <alignment horizontal="center" vertical="center" wrapText="1"/>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4" borderId="9" xfId="1" applyFont="1" applyFill="1" applyBorder="1" applyAlignment="1">
      <alignment horizontal="center"/>
    </xf>
    <xf numFmtId="0" fontId="2" fillId="4" borderId="8" xfId="1" applyFont="1" applyFill="1" applyBorder="1" applyAlignment="1">
      <alignment horizontal="center"/>
    </xf>
    <xf numFmtId="0" fontId="2" fillId="4" borderId="10" xfId="1" applyFont="1" applyFill="1" applyBorder="1" applyAlignment="1">
      <alignment horizontal="center"/>
    </xf>
    <xf numFmtId="0" fontId="2" fillId="4" borderId="11" xfId="1" applyFont="1" applyFill="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2" fillId="0" borderId="16" xfId="2" applyFont="1" applyBorder="1" applyAlignment="1">
      <alignment horizontal="center"/>
    </xf>
    <xf numFmtId="0" fontId="4" fillId="0" borderId="21"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4" fillId="0" borderId="33" xfId="2" applyFont="1" applyBorder="1" applyAlignment="1">
      <alignment horizontal="center" vertical="center" textRotation="90" wrapText="1"/>
    </xf>
    <xf numFmtId="0" fontId="10" fillId="0" borderId="22" xfId="1" applyFont="1" applyBorder="1" applyAlignment="1">
      <alignment horizontal="left" vertical="center" wrapText="1"/>
    </xf>
    <xf numFmtId="0" fontId="10" fillId="0" borderId="23" xfId="1" applyFont="1" applyBorder="1" applyAlignment="1">
      <alignment horizontal="left" vertical="center" wrapText="1"/>
    </xf>
    <xf numFmtId="0" fontId="10" fillId="0" borderId="24" xfId="1" applyFont="1" applyBorder="1" applyAlignment="1">
      <alignment horizontal="left" vertical="center" wrapText="1"/>
    </xf>
    <xf numFmtId="0" fontId="12" fillId="0" borderId="25"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3" xfId="1" applyFont="1" applyBorder="1" applyAlignment="1">
      <alignment horizontal="center" vertical="center" wrapText="1"/>
    </xf>
    <xf numFmtId="165" fontId="35" fillId="0" borderId="26" xfId="3" applyNumberFormat="1" applyFont="1" applyFill="1" applyBorder="1" applyAlignment="1">
      <alignment horizontal="center" vertical="center"/>
    </xf>
    <xf numFmtId="165" fontId="35" fillId="0" borderId="31" xfId="3" applyNumberFormat="1" applyFont="1" applyFill="1" applyBorder="1" applyAlignment="1">
      <alignment horizontal="center" vertical="center"/>
    </xf>
    <xf numFmtId="165" fontId="35" fillId="0" borderId="37" xfId="3" applyNumberFormat="1" applyFont="1" applyFill="1" applyBorder="1" applyAlignment="1">
      <alignment horizontal="center" vertical="center"/>
    </xf>
    <xf numFmtId="0" fontId="11" fillId="0" borderId="9"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3"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68" xfId="1" applyFont="1" applyBorder="1" applyAlignment="1">
      <alignment horizontal="center" vertical="center" wrapText="1"/>
    </xf>
    <xf numFmtId="0" fontId="16" fillId="0" borderId="4" xfId="1" applyFont="1" applyBorder="1" applyAlignment="1">
      <alignment horizontal="left" vertical="center" wrapText="1"/>
    </xf>
    <xf numFmtId="0" fontId="16" fillId="0" borderId="3" xfId="1" applyFont="1" applyBorder="1" applyAlignment="1">
      <alignment horizontal="left" vertical="center" wrapText="1"/>
    </xf>
    <xf numFmtId="0" fontId="13" fillId="0" borderId="67"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19" xfId="1" applyFont="1" applyBorder="1" applyAlignment="1">
      <alignment horizontal="center" vertical="center" wrapText="1"/>
    </xf>
    <xf numFmtId="165" fontId="39" fillId="0" borderId="26" xfId="3" applyNumberFormat="1" applyFont="1" applyFill="1" applyBorder="1" applyAlignment="1">
      <alignment horizontal="center" vertical="center"/>
    </xf>
    <xf numFmtId="165" fontId="39" fillId="0" borderId="31" xfId="3" applyNumberFormat="1" applyFont="1" applyFill="1" applyBorder="1" applyAlignment="1">
      <alignment horizontal="center" vertical="center"/>
    </xf>
    <xf numFmtId="165" fontId="39" fillId="0" borderId="37" xfId="3" applyNumberFormat="1" applyFont="1" applyFill="1" applyBorder="1" applyAlignment="1">
      <alignment horizontal="center" vertical="center"/>
    </xf>
    <xf numFmtId="165" fontId="11" fillId="5" borderId="17" xfId="1" applyNumberFormat="1" applyFont="1" applyFill="1" applyBorder="1" applyAlignment="1">
      <alignment horizontal="center" vertical="center" wrapText="1"/>
    </xf>
    <xf numFmtId="165" fontId="11" fillId="5" borderId="18" xfId="1" applyNumberFormat="1" applyFont="1" applyFill="1" applyBorder="1" applyAlignment="1">
      <alignment horizontal="center" vertical="center" wrapText="1"/>
    </xf>
    <xf numFmtId="0" fontId="16" fillId="0" borderId="46" xfId="1" applyFont="1" applyBorder="1" applyAlignment="1">
      <alignment horizontal="center" vertical="center" wrapText="1"/>
    </xf>
    <xf numFmtId="0" fontId="16" fillId="0" borderId="36"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24" xfId="1" applyFont="1" applyBorder="1" applyAlignment="1">
      <alignment horizontal="center" vertical="center" wrapText="1"/>
    </xf>
    <xf numFmtId="0" fontId="17" fillId="0" borderId="17" xfId="1" applyFont="1" applyBorder="1" applyAlignment="1">
      <alignment horizontal="left" vertical="center" wrapText="1"/>
    </xf>
    <xf numFmtId="0" fontId="17" fillId="0" borderId="16" xfId="1" applyFont="1" applyBorder="1" applyAlignment="1">
      <alignment horizontal="left" vertical="center" wrapText="1"/>
    </xf>
    <xf numFmtId="0" fontId="16" fillId="0" borderId="17" xfId="1" applyFont="1" applyBorder="1" applyAlignment="1">
      <alignment horizontal="center" vertical="center" wrapText="1"/>
    </xf>
    <xf numFmtId="0" fontId="16" fillId="0" borderId="20" xfId="1" applyFont="1" applyBorder="1" applyAlignment="1">
      <alignment horizontal="center" vertical="center" wrapText="1"/>
    </xf>
    <xf numFmtId="0" fontId="4" fillId="0" borderId="25" xfId="2" applyFont="1" applyBorder="1" applyAlignment="1">
      <alignment horizontal="center" vertical="center" textRotation="90" wrapText="1"/>
    </xf>
    <xf numFmtId="0" fontId="4" fillId="0" borderId="35" xfId="2" applyFont="1" applyBorder="1" applyAlignment="1">
      <alignment horizontal="center" vertical="center" textRotation="90"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12" fillId="0" borderId="39" xfId="1" applyFont="1" applyBorder="1" applyAlignment="1">
      <alignment horizontal="center" vertical="center" wrapText="1"/>
    </xf>
    <xf numFmtId="0" fontId="12" fillId="0" borderId="40" xfId="1" applyFont="1" applyBorder="1" applyAlignment="1">
      <alignment horizontal="center" vertical="center" wrapText="1"/>
    </xf>
    <xf numFmtId="0" fontId="19" fillId="0" borderId="46" xfId="1" applyFont="1" applyBorder="1" applyAlignment="1">
      <alignment horizontal="left" vertical="center" wrapText="1"/>
    </xf>
    <xf numFmtId="0" fontId="19" fillId="0" borderId="44" xfId="1" applyFont="1" applyBorder="1" applyAlignment="1">
      <alignment horizontal="left" vertical="center" wrapText="1"/>
    </xf>
    <xf numFmtId="0" fontId="5" fillId="0" borderId="39" xfId="2" applyFont="1" applyBorder="1" applyAlignment="1">
      <alignment horizontal="center" vertical="center"/>
    </xf>
    <xf numFmtId="0" fontId="5" fillId="0" borderId="47" xfId="2" applyFont="1" applyBorder="1" applyAlignment="1">
      <alignment horizontal="center" vertical="center"/>
    </xf>
    <xf numFmtId="0" fontId="5" fillId="0" borderId="48" xfId="2" applyFont="1" applyBorder="1" applyAlignment="1">
      <alignment horizontal="center" vertical="center"/>
    </xf>
    <xf numFmtId="0" fontId="5" fillId="0" borderId="39" xfId="1" applyFont="1" applyBorder="1" applyAlignment="1">
      <alignment horizontal="center" vertical="center"/>
    </xf>
    <xf numFmtId="0" fontId="5" fillId="0" borderId="47" xfId="1" applyFont="1" applyBorder="1" applyAlignment="1">
      <alignment horizontal="center" vertical="center"/>
    </xf>
    <xf numFmtId="0" fontId="5" fillId="0" borderId="40" xfId="1" applyFont="1" applyBorder="1" applyAlignment="1">
      <alignment horizontal="center" vertical="center"/>
    </xf>
    <xf numFmtId="0" fontId="2" fillId="0" borderId="9" xfId="1" applyFont="1"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169" fontId="2" fillId="0" borderId="9" xfId="1" applyNumberFormat="1" applyFont="1"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2" fillId="0" borderId="8" xfId="1" applyFont="1" applyBorder="1" applyAlignment="1">
      <alignment horizontal="left" vertical="center"/>
    </xf>
    <xf numFmtId="0" fontId="2" fillId="0" borderId="9" xfId="1" applyFont="1" applyBorder="1" applyAlignment="1">
      <alignment horizontal="left" vertical="center" wrapText="1" shrinkToFit="1"/>
    </xf>
    <xf numFmtId="0" fontId="2" fillId="0" borderId="8" xfId="1" applyFont="1" applyBorder="1" applyAlignment="1">
      <alignment horizontal="left" vertical="center" shrinkToFit="1"/>
    </xf>
    <xf numFmtId="0" fontId="2" fillId="0" borderId="13" xfId="1" applyFont="1" applyBorder="1" applyAlignment="1">
      <alignment horizontal="left" vertical="center" shrinkToFit="1"/>
    </xf>
    <xf numFmtId="169" fontId="2" fillId="0" borderId="8" xfId="1" applyNumberFormat="1" applyFont="1" applyBorder="1" applyAlignment="1">
      <alignment horizontal="left" vertical="top" wrapText="1"/>
    </xf>
    <xf numFmtId="169" fontId="2" fillId="0" borderId="13" xfId="1" applyNumberFormat="1" applyFont="1" applyBorder="1" applyAlignment="1">
      <alignment horizontal="left" vertical="top" wrapText="1"/>
    </xf>
    <xf numFmtId="0" fontId="2" fillId="0" borderId="9" xfId="1" applyFont="1" applyBorder="1" applyAlignment="1">
      <alignment horizontal="center"/>
    </xf>
    <xf numFmtId="0" fontId="2" fillId="0" borderId="8" xfId="1" applyFont="1" applyBorder="1" applyAlignment="1">
      <alignment horizontal="center"/>
    </xf>
    <xf numFmtId="0" fontId="2" fillId="0" borderId="13" xfId="1" applyFont="1" applyBorder="1" applyAlignment="1">
      <alignment horizontal="center"/>
    </xf>
    <xf numFmtId="169" fontId="2" fillId="0" borderId="9" xfId="1" applyNumberFormat="1" applyFont="1" applyBorder="1" applyAlignment="1">
      <alignment horizontal="center" vertical="center"/>
    </xf>
    <xf numFmtId="169" fontId="2" fillId="0" borderId="8" xfId="1" applyNumberFormat="1" applyFont="1" applyBorder="1" applyAlignment="1">
      <alignment horizontal="center" vertical="center"/>
    </xf>
    <xf numFmtId="169" fontId="2" fillId="0" borderId="13" xfId="1" applyNumberFormat="1" applyFont="1" applyBorder="1" applyAlignment="1">
      <alignment horizontal="center" vertical="center"/>
    </xf>
    <xf numFmtId="0" fontId="2" fillId="0" borderId="13" xfId="1" applyFont="1" applyBorder="1" applyAlignment="1">
      <alignment horizontal="left" vertical="center"/>
    </xf>
    <xf numFmtId="0" fontId="5" fillId="0" borderId="0" xfId="2" applyFont="1" applyAlignment="1">
      <alignment horizontal="left" vertical="center"/>
    </xf>
    <xf numFmtId="0" fontId="5" fillId="0" borderId="0" xfId="2" applyFont="1" applyAlignment="1">
      <alignment horizontal="center" vertical="center"/>
    </xf>
    <xf numFmtId="0" fontId="4" fillId="8" borderId="50" xfId="2" applyFont="1" applyFill="1" applyBorder="1" applyAlignment="1">
      <alignment horizontal="left" vertical="top"/>
    </xf>
    <xf numFmtId="0" fontId="4" fillId="8" borderId="10" xfId="2" applyFont="1" applyFill="1" applyBorder="1" applyAlignment="1">
      <alignment horizontal="left" vertical="top"/>
    </xf>
    <xf numFmtId="0" fontId="4" fillId="8" borderId="52" xfId="2" applyFont="1" applyFill="1" applyBorder="1" applyAlignment="1">
      <alignment horizontal="left" vertical="top"/>
    </xf>
    <xf numFmtId="0" fontId="4" fillId="8" borderId="0" xfId="2" applyFont="1" applyFill="1" applyAlignment="1">
      <alignment horizontal="left" vertical="top"/>
    </xf>
    <xf numFmtId="0" fontId="4" fillId="8" borderId="54" xfId="2" applyFont="1" applyFill="1" applyBorder="1" applyAlignment="1">
      <alignment horizontal="left" vertical="top"/>
    </xf>
    <xf numFmtId="0" fontId="4" fillId="8" borderId="1" xfId="2" applyFont="1" applyFill="1" applyBorder="1" applyAlignment="1">
      <alignment horizontal="left" vertical="top"/>
    </xf>
    <xf numFmtId="0" fontId="4" fillId="0" borderId="10" xfId="2" applyFont="1" applyBorder="1" applyAlignment="1">
      <alignment horizontal="left" vertical="top" wrapText="1"/>
    </xf>
    <xf numFmtId="0" fontId="4" fillId="0" borderId="51" xfId="2" applyFont="1" applyBorder="1" applyAlignment="1">
      <alignment horizontal="left" vertical="top" wrapText="1"/>
    </xf>
    <xf numFmtId="0" fontId="4" fillId="0" borderId="0" xfId="2" applyFont="1" applyAlignment="1">
      <alignment horizontal="left" vertical="top" wrapText="1"/>
    </xf>
    <xf numFmtId="0" fontId="4" fillId="0" borderId="53" xfId="2" applyFont="1" applyBorder="1" applyAlignment="1">
      <alignment horizontal="left" vertical="top" wrapText="1"/>
    </xf>
    <xf numFmtId="0" fontId="2" fillId="0" borderId="8" xfId="1" applyFont="1" applyBorder="1" applyAlignment="1">
      <alignment horizontal="left" vertical="top"/>
    </xf>
    <xf numFmtId="0" fontId="2" fillId="0" borderId="13" xfId="1" applyFont="1" applyBorder="1" applyAlignment="1">
      <alignment horizontal="left" vertical="top"/>
    </xf>
    <xf numFmtId="0" fontId="25" fillId="0" borderId="0" xfId="2" applyFont="1" applyAlignment="1">
      <alignment horizontal="center" vertical="center" textRotation="90" wrapText="1"/>
    </xf>
    <xf numFmtId="0" fontId="41" fillId="0" borderId="70" xfId="2" applyFont="1" applyBorder="1" applyAlignment="1">
      <alignment horizontal="left" wrapText="1"/>
    </xf>
    <xf numFmtId="0" fontId="42" fillId="0" borderId="63" xfId="2" applyFont="1" applyBorder="1" applyAlignment="1">
      <alignment horizontal="left" wrapText="1"/>
    </xf>
    <xf numFmtId="0" fontId="31" fillId="0" borderId="60" xfId="2" applyFont="1" applyBorder="1" applyAlignment="1">
      <alignment horizontal="left" wrapText="1"/>
    </xf>
    <xf numFmtId="0" fontId="42" fillId="0" borderId="43" xfId="2" applyFont="1" applyBorder="1" applyAlignment="1">
      <alignment horizontal="left" wrapText="1"/>
    </xf>
    <xf numFmtId="0" fontId="2" fillId="0" borderId="9" xfId="2" applyFont="1" applyBorder="1" applyAlignment="1">
      <alignment horizontal="left" vertical="center"/>
    </xf>
    <xf numFmtId="0" fontId="2" fillId="0" borderId="8" xfId="2" applyFont="1" applyBorder="1" applyAlignment="1">
      <alignment horizontal="left" vertical="center"/>
    </xf>
    <xf numFmtId="0" fontId="2" fillId="0" borderId="13" xfId="2" applyFont="1" applyBorder="1" applyAlignment="1">
      <alignment horizontal="left" vertical="center"/>
    </xf>
    <xf numFmtId="0" fontId="5" fillId="0" borderId="0" xfId="1" applyFont="1" applyAlignment="1">
      <alignment horizontal="center" vertical="center"/>
    </xf>
    <xf numFmtId="0" fontId="14" fillId="0" borderId="25" xfId="2" applyFont="1" applyBorder="1" applyAlignment="1">
      <alignment horizontal="left" wrapText="1"/>
    </xf>
    <xf numFmtId="0" fontId="14" fillId="0" borderId="23" xfId="2" applyFont="1" applyBorder="1" applyAlignment="1">
      <alignment horizontal="left" wrapText="1"/>
    </xf>
    <xf numFmtId="0" fontId="14" fillId="0" borderId="66" xfId="2" applyFont="1" applyBorder="1" applyAlignment="1">
      <alignment horizontal="left" wrapText="1"/>
    </xf>
    <xf numFmtId="0" fontId="14" fillId="0" borderId="12" xfId="2" applyFont="1" applyBorder="1" applyAlignment="1">
      <alignment horizontal="left" wrapText="1"/>
    </xf>
    <xf numFmtId="0" fontId="14" fillId="0" borderId="8" xfId="2" applyFont="1" applyBorder="1" applyAlignment="1">
      <alignment horizontal="left" wrapText="1"/>
    </xf>
    <xf numFmtId="0" fontId="14" fillId="0" borderId="13" xfId="2" applyFont="1" applyBorder="1" applyAlignment="1">
      <alignment horizontal="left" wrapText="1"/>
    </xf>
    <xf numFmtId="0" fontId="40" fillId="0" borderId="64" xfId="2" applyFont="1" applyBorder="1" applyAlignment="1">
      <alignment horizontal="left" wrapText="1"/>
    </xf>
    <xf numFmtId="0" fontId="32" fillId="0" borderId="14" xfId="2" applyFont="1" applyBorder="1" applyAlignment="1">
      <alignment horizontal="left" wrapText="1"/>
    </xf>
    <xf numFmtId="0" fontId="2" fillId="6" borderId="1" xfId="2" applyFont="1" applyFill="1" applyBorder="1" applyAlignment="1">
      <alignment horizontal="center"/>
    </xf>
    <xf numFmtId="0" fontId="27" fillId="0" borderId="2" xfId="1" applyFont="1" applyBorder="1" applyAlignment="1">
      <alignment horizontal="left" vertical="center"/>
    </xf>
    <xf numFmtId="0" fontId="27" fillId="0" borderId="3" xfId="1" applyFont="1" applyBorder="1" applyAlignment="1">
      <alignment horizontal="left" vertical="center"/>
    </xf>
    <xf numFmtId="0" fontId="28" fillId="0" borderId="3" xfId="0" applyFont="1" applyBorder="1" applyAlignment="1">
      <alignment horizontal="left" vertical="center"/>
    </xf>
    <xf numFmtId="0" fontId="28" fillId="0" borderId="6" xfId="0" applyFont="1" applyBorder="1" applyAlignment="1">
      <alignment horizontal="left" vertical="center"/>
    </xf>
    <xf numFmtId="0" fontId="29" fillId="0" borderId="12" xfId="1" applyFont="1" applyBorder="1" applyAlignment="1">
      <alignment horizontal="left" vertical="top" wrapText="1"/>
    </xf>
    <xf numFmtId="0" fontId="29" fillId="0" borderId="8" xfId="1" applyFont="1" applyBorder="1" applyAlignment="1">
      <alignment horizontal="left" vertical="top" wrapText="1"/>
    </xf>
    <xf numFmtId="0" fontId="28" fillId="0" borderId="8" xfId="0" applyFont="1" applyBorder="1" applyAlignment="1">
      <alignment horizontal="left" vertical="top" wrapText="1"/>
    </xf>
    <xf numFmtId="0" fontId="28" fillId="0" borderId="11" xfId="0" applyFont="1" applyBorder="1" applyAlignment="1">
      <alignment horizontal="left" vertical="top" wrapText="1"/>
    </xf>
    <xf numFmtId="0" fontId="30" fillId="0" borderId="7" xfId="1" applyFont="1" applyBorder="1" applyAlignment="1">
      <alignment horizontal="center" vertical="center" wrapText="1"/>
    </xf>
    <xf numFmtId="0" fontId="30" fillId="0" borderId="55" xfId="1" applyFont="1" applyBorder="1" applyAlignment="1">
      <alignment horizontal="center" vertical="center" wrapText="1"/>
    </xf>
    <xf numFmtId="1" fontId="22" fillId="4" borderId="9" xfId="3" applyNumberFormat="1" applyFont="1" applyFill="1" applyBorder="1" applyAlignment="1">
      <alignment horizontal="center" vertical="center" wrapText="1"/>
    </xf>
    <xf numFmtId="1" fontId="22" fillId="4" borderId="13" xfId="3" applyNumberFormat="1" applyFont="1" applyFill="1" applyBorder="1" applyAlignment="1">
      <alignment horizontal="center" vertical="center"/>
    </xf>
    <xf numFmtId="0" fontId="4" fillId="0" borderId="39" xfId="1" applyFont="1" applyBorder="1" applyAlignment="1">
      <alignment horizontal="left" vertical="center" wrapText="1" indent="1"/>
    </xf>
    <xf numFmtId="0" fontId="4" fillId="0" borderId="47" xfId="1" applyFont="1" applyBorder="1" applyAlignment="1">
      <alignment horizontal="left" vertical="center" wrapText="1" indent="1"/>
    </xf>
    <xf numFmtId="0" fontId="4" fillId="0" borderId="40" xfId="1" applyFont="1" applyBorder="1" applyAlignment="1">
      <alignment horizontal="left" vertical="center" wrapText="1" indent="1"/>
    </xf>
    <xf numFmtId="0" fontId="2" fillId="0" borderId="9" xfId="2" applyFont="1" applyBorder="1" applyAlignment="1">
      <alignment horizontal="center"/>
    </xf>
    <xf numFmtId="0" fontId="2" fillId="0" borderId="8" xfId="2" applyFont="1" applyBorder="1" applyAlignment="1">
      <alignment horizontal="center"/>
    </xf>
    <xf numFmtId="0" fontId="2" fillId="0" borderId="13" xfId="2" applyFont="1" applyBorder="1" applyAlignment="1">
      <alignment horizontal="center"/>
    </xf>
    <xf numFmtId="0" fontId="2" fillId="0" borderId="64" xfId="1" applyFont="1" applyBorder="1" applyAlignment="1">
      <alignment horizontal="left" vertical="center" indent="1"/>
    </xf>
    <xf numFmtId="0" fontId="2" fillId="0" borderId="14" xfId="1" applyFont="1" applyBorder="1" applyAlignment="1">
      <alignment horizontal="left" vertical="center" indent="1"/>
    </xf>
    <xf numFmtId="0" fontId="2" fillId="0" borderId="60" xfId="1" applyFont="1" applyBorder="1" applyAlignment="1">
      <alignment horizontal="left" vertical="center" indent="1"/>
    </xf>
    <xf numFmtId="0" fontId="2" fillId="0" borderId="43" xfId="1" applyFont="1" applyBorder="1" applyAlignment="1">
      <alignment horizontal="left" vertical="center" indent="1"/>
    </xf>
    <xf numFmtId="169" fontId="2" fillId="0" borderId="17" xfId="1" applyNumberFormat="1" applyFont="1"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2" fillId="0" borderId="64" xfId="1" applyFont="1" applyBorder="1" applyAlignment="1">
      <alignment horizontal="left" vertical="center" wrapText="1" indent="1" shrinkToFit="1"/>
    </xf>
    <xf numFmtId="0" fontId="2" fillId="0" borderId="14" xfId="1" applyFont="1" applyBorder="1" applyAlignment="1">
      <alignment horizontal="left" vertical="center" wrapText="1" indent="1" shrinkToFit="1"/>
    </xf>
    <xf numFmtId="0" fontId="4" fillId="0" borderId="0" xfId="1" applyFont="1" applyAlignment="1">
      <alignment horizontal="center" vertical="center"/>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5" fillId="0" borderId="5" xfId="1" applyFont="1" applyBorder="1" applyAlignment="1">
      <alignment horizontal="left" vertical="center" indent="1"/>
    </xf>
    <xf numFmtId="169" fontId="2" fillId="0" borderId="4" xfId="1" applyNumberFormat="1" applyFont="1" applyBorder="1" applyAlignment="1">
      <alignment horizontal="left" vertical="center"/>
    </xf>
    <xf numFmtId="169" fontId="2" fillId="0" borderId="3" xfId="1" applyNumberFormat="1" applyFont="1" applyBorder="1" applyAlignment="1">
      <alignment horizontal="left" vertical="center"/>
    </xf>
    <xf numFmtId="169" fontId="2" fillId="0" borderId="5" xfId="1" applyNumberFormat="1" applyFont="1" applyBorder="1" applyAlignment="1">
      <alignment horizontal="left" vertical="center"/>
    </xf>
    <xf numFmtId="0" fontId="2" fillId="0" borderId="9" xfId="2" applyFont="1" applyBorder="1" applyAlignment="1">
      <alignment horizontal="left" vertical="top"/>
    </xf>
    <xf numFmtId="0" fontId="2" fillId="0" borderId="8" xfId="2" applyFont="1" applyBorder="1" applyAlignment="1">
      <alignment horizontal="left" vertical="top"/>
    </xf>
    <xf numFmtId="0" fontId="2" fillId="0" borderId="13" xfId="2" applyFont="1" applyBorder="1" applyAlignment="1">
      <alignment horizontal="left" vertical="top"/>
    </xf>
    <xf numFmtId="165" fontId="35" fillId="0" borderId="27" xfId="3" applyNumberFormat="1" applyFont="1" applyBorder="1" applyAlignment="1">
      <alignment horizontal="center" vertical="center" wrapText="1"/>
    </xf>
    <xf numFmtId="165" fontId="35" fillId="0" borderId="32" xfId="3" applyNumberFormat="1" applyFont="1" applyBorder="1" applyAlignment="1">
      <alignment horizontal="center" vertical="center" wrapText="1"/>
    </xf>
    <xf numFmtId="165" fontId="35" fillId="0" borderId="38" xfId="3" applyNumberFormat="1" applyFont="1" applyBorder="1" applyAlignment="1">
      <alignment horizontal="center" vertical="center" wrapText="1"/>
    </xf>
    <xf numFmtId="0" fontId="14" fillId="0" borderId="29" xfId="1" applyFont="1" applyBorder="1" applyAlignment="1">
      <alignment horizontal="center" vertical="center" wrapText="1"/>
    </xf>
    <xf numFmtId="0" fontId="1" fillId="0" borderId="0" xfId="1"/>
    <xf numFmtId="0" fontId="1" fillId="0" borderId="35" xfId="1" applyBorder="1"/>
    <xf numFmtId="0" fontId="1" fillId="0" borderId="44" xfId="1" applyBorder="1"/>
    <xf numFmtId="0" fontId="25" fillId="0" borderId="27" xfId="2" applyFont="1" applyBorder="1" applyAlignment="1">
      <alignment horizontal="center" vertical="center" textRotation="90" wrapText="1"/>
    </xf>
    <xf numFmtId="0" fontId="25" fillId="0" borderId="38" xfId="2" applyFont="1" applyBorder="1" applyAlignment="1">
      <alignment horizontal="center" vertical="center" textRotation="90" wrapText="1"/>
    </xf>
    <xf numFmtId="0" fontId="30" fillId="0" borderId="35" xfId="1" applyFont="1" applyBorder="1" applyAlignment="1">
      <alignment horizontal="left" vertical="center" wrapText="1"/>
    </xf>
    <xf numFmtId="0" fontId="30" fillId="0" borderId="44" xfId="1" applyFont="1" applyBorder="1" applyAlignment="1">
      <alignment horizontal="left" vertical="center" wrapText="1"/>
    </xf>
    <xf numFmtId="0" fontId="30" fillId="0" borderId="39" xfId="1" applyFont="1" applyBorder="1" applyAlignment="1">
      <alignment horizontal="left" vertical="top" wrapText="1"/>
    </xf>
    <xf numFmtId="0" fontId="30" fillId="0" borderId="47" xfId="1" applyFont="1" applyBorder="1" applyAlignment="1">
      <alignment horizontal="left" vertical="top" wrapText="1"/>
    </xf>
    <xf numFmtId="0" fontId="13" fillId="0" borderId="66" xfId="1" applyFont="1" applyBorder="1" applyAlignment="1">
      <alignment horizontal="center" vertical="center" wrapText="1"/>
    </xf>
    <xf numFmtId="0" fontId="13" fillId="0" borderId="53" xfId="1" applyFont="1" applyBorder="1" applyAlignment="1">
      <alignment horizontal="center" vertical="center" wrapText="1"/>
    </xf>
    <xf numFmtId="0" fontId="13" fillId="0" borderId="45" xfId="1" applyFont="1" applyBorder="1" applyAlignment="1">
      <alignment horizontal="center" vertical="center" wrapText="1"/>
    </xf>
    <xf numFmtId="0" fontId="25" fillId="0" borderId="25" xfId="2" applyFont="1" applyBorder="1" applyAlignment="1">
      <alignment horizontal="center" vertical="center" textRotation="90" wrapText="1"/>
    </xf>
    <xf numFmtId="0" fontId="25" fillId="0" borderId="29" xfId="2" applyFont="1" applyBorder="1" applyAlignment="1">
      <alignment horizontal="center" vertical="center" textRotation="90" wrapText="1"/>
    </xf>
    <xf numFmtId="0" fontId="25" fillId="0" borderId="35" xfId="2" applyFont="1" applyBorder="1" applyAlignment="1">
      <alignment horizontal="center" vertical="center" textRotation="90" wrapText="1"/>
    </xf>
    <xf numFmtId="0" fontId="33" fillId="0" borderId="25" xfId="1" applyFont="1" applyBorder="1" applyAlignment="1">
      <alignment horizontal="left" vertical="center" wrapText="1"/>
    </xf>
    <xf numFmtId="0" fontId="33" fillId="0" borderId="23" xfId="1" applyFont="1" applyBorder="1" applyAlignment="1">
      <alignment horizontal="left" vertical="center" wrapText="1"/>
    </xf>
  </cellXfs>
  <cellStyles count="5">
    <cellStyle name="Comma 2" xfId="3" xr:uid="{72D5FD48-C38A-4267-8C5B-31DE458C9C4E}"/>
    <cellStyle name="Dezimal 2 2" xfId="4" xr:uid="{BB5EC092-8A65-4BCB-8EAA-C1F6351CAAE3}"/>
    <cellStyle name="Normal" xfId="0" builtinId="0"/>
    <cellStyle name="Normal 2" xfId="1" xr:uid="{EB5584E3-07AC-44C9-8B87-ECB57EFBC9EF}"/>
    <cellStyle name="Standard 2" xfId="2" xr:uid="{7C4772F9-D9E4-4F08-91BF-9BF9313DDB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0E9119B2-CCE3-A84B-932B-64E3156BE220}"/>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247651</xdr:colOff>
      <xdr:row>29</xdr:row>
      <xdr:rowOff>76200</xdr:rowOff>
    </xdr:from>
    <xdr:to>
      <xdr:col>13</xdr:col>
      <xdr:colOff>152400</xdr:colOff>
      <xdr:row>30</xdr:row>
      <xdr:rowOff>14287</xdr:rowOff>
    </xdr:to>
    <xdr:sp macro="" textlink="">
      <xdr:nvSpPr>
        <xdr:cNvPr id="2" name="TextBox 1">
          <a:extLst>
            <a:ext uri="{FF2B5EF4-FFF2-40B4-BE49-F238E27FC236}">
              <a16:creationId xmlns:a16="http://schemas.microsoft.com/office/drawing/2014/main" id="{4199E195-827F-4DCF-AEAB-BF3AE1450D1E}"/>
            </a:ext>
          </a:extLst>
        </xdr:cNvPr>
        <xdr:cNvSpPr txBox="1"/>
      </xdr:nvSpPr>
      <xdr:spPr>
        <a:xfrm>
          <a:off x="6715126" y="10015538"/>
          <a:ext cx="623887"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76200</xdr:colOff>
      <xdr:row>24</xdr:row>
      <xdr:rowOff>52387</xdr:rowOff>
    </xdr:from>
    <xdr:to>
      <xdr:col>12</xdr:col>
      <xdr:colOff>611187</xdr:colOff>
      <xdr:row>24</xdr:row>
      <xdr:rowOff>201612</xdr:rowOff>
    </xdr:to>
    <xdr:sp macro="" textlink="">
      <xdr:nvSpPr>
        <xdr:cNvPr id="2" name="TextBox 1">
          <a:extLst>
            <a:ext uri="{FF2B5EF4-FFF2-40B4-BE49-F238E27FC236}">
              <a16:creationId xmlns:a16="http://schemas.microsoft.com/office/drawing/2014/main" id="{379A29BE-188D-4654-8B35-8738322E9D7D}"/>
            </a:ext>
          </a:extLst>
        </xdr:cNvPr>
        <xdr:cNvSpPr txBox="1"/>
      </xdr:nvSpPr>
      <xdr:spPr>
        <a:xfrm>
          <a:off x="5843588" y="9625012"/>
          <a:ext cx="534987" cy="14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247651</xdr:colOff>
      <xdr:row>29</xdr:row>
      <xdr:rowOff>76200</xdr:rowOff>
    </xdr:from>
    <xdr:to>
      <xdr:col>13</xdr:col>
      <xdr:colOff>152400</xdr:colOff>
      <xdr:row>30</xdr:row>
      <xdr:rowOff>14287</xdr:rowOff>
    </xdr:to>
    <xdr:sp macro="" textlink="">
      <xdr:nvSpPr>
        <xdr:cNvPr id="2" name="TextBox 1">
          <a:extLst>
            <a:ext uri="{FF2B5EF4-FFF2-40B4-BE49-F238E27FC236}">
              <a16:creationId xmlns:a16="http://schemas.microsoft.com/office/drawing/2014/main" id="{7210C4C9-72D0-3F47-BE8D-BCE57B3DEFC7}"/>
            </a:ext>
          </a:extLst>
        </xdr:cNvPr>
        <xdr:cNvSpPr txBox="1"/>
      </xdr:nvSpPr>
      <xdr:spPr>
        <a:xfrm>
          <a:off x="7207251" y="9956800"/>
          <a:ext cx="679449" cy="204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D9959DFD-2367-4228-ADB2-4D143078F3AA}"/>
            </a:ext>
          </a:extLst>
        </xdr:cNvPr>
        <xdr:cNvSpPr txBox="1"/>
      </xdr:nvSpPr>
      <xdr:spPr>
        <a:xfrm>
          <a:off x="7124700" y="9982200"/>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E9C78E8A-B418-4DCC-9444-A56DAAF39A43}"/>
            </a:ext>
          </a:extLst>
        </xdr:cNvPr>
        <xdr:cNvSpPr txBox="1"/>
      </xdr:nvSpPr>
      <xdr:spPr>
        <a:xfrm>
          <a:off x="7124700" y="9982200"/>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B7EAAF83-6049-804D-B283-40351CAA09E6}"/>
            </a:ext>
          </a:extLst>
        </xdr:cNvPr>
        <xdr:cNvSpPr txBox="1"/>
      </xdr:nvSpPr>
      <xdr:spPr>
        <a:xfrm>
          <a:off x="7612062" y="9945687"/>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8E1072E6-CCF3-C346-8FB1-ECE9F707F648}"/>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409575</xdr:colOff>
      <xdr:row>37</xdr:row>
      <xdr:rowOff>138113</xdr:rowOff>
    </xdr:from>
    <xdr:to>
      <xdr:col>13</xdr:col>
      <xdr:colOff>288924</xdr:colOff>
      <xdr:row>38</xdr:row>
      <xdr:rowOff>104775</xdr:rowOff>
    </xdr:to>
    <xdr:sp macro="" textlink="">
      <xdr:nvSpPr>
        <xdr:cNvPr id="2" name="TextBox 1">
          <a:extLst>
            <a:ext uri="{FF2B5EF4-FFF2-40B4-BE49-F238E27FC236}">
              <a16:creationId xmlns:a16="http://schemas.microsoft.com/office/drawing/2014/main" id="{AE024FF9-8F42-4DB6-AF3F-7B88212818E3}"/>
            </a:ext>
          </a:extLst>
        </xdr:cNvPr>
        <xdr:cNvSpPr txBox="1"/>
      </xdr:nvSpPr>
      <xdr:spPr>
        <a:xfrm>
          <a:off x="6219825" y="9167813"/>
          <a:ext cx="531812"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215901</xdr:colOff>
      <xdr:row>28</xdr:row>
      <xdr:rowOff>42863</xdr:rowOff>
    </xdr:from>
    <xdr:to>
      <xdr:col>15</xdr:col>
      <xdr:colOff>569913</xdr:colOff>
      <xdr:row>29</xdr:row>
      <xdr:rowOff>12700</xdr:rowOff>
    </xdr:to>
    <xdr:sp macro="" textlink="">
      <xdr:nvSpPr>
        <xdr:cNvPr id="2" name="TextBox 1">
          <a:extLst>
            <a:ext uri="{FF2B5EF4-FFF2-40B4-BE49-F238E27FC236}">
              <a16:creationId xmlns:a16="http://schemas.microsoft.com/office/drawing/2014/main" id="{ABD78D14-CE70-0740-BE6E-D1B0DF71E72E}"/>
            </a:ext>
          </a:extLst>
        </xdr:cNvPr>
        <xdr:cNvSpPr txBox="1"/>
      </xdr:nvSpPr>
      <xdr:spPr>
        <a:xfrm>
          <a:off x="7620001" y="7523163"/>
          <a:ext cx="1052512" cy="249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409575</xdr:colOff>
      <xdr:row>37</xdr:row>
      <xdr:rowOff>138113</xdr:rowOff>
    </xdr:from>
    <xdr:to>
      <xdr:col>13</xdr:col>
      <xdr:colOff>288924</xdr:colOff>
      <xdr:row>38</xdr:row>
      <xdr:rowOff>104775</xdr:rowOff>
    </xdr:to>
    <xdr:sp macro="" textlink="">
      <xdr:nvSpPr>
        <xdr:cNvPr id="2" name="TextBox 1">
          <a:extLst>
            <a:ext uri="{FF2B5EF4-FFF2-40B4-BE49-F238E27FC236}">
              <a16:creationId xmlns:a16="http://schemas.microsoft.com/office/drawing/2014/main" id="{3163759F-FC9C-764D-A6EE-BA86659A3C49}"/>
            </a:ext>
          </a:extLst>
        </xdr:cNvPr>
        <xdr:cNvSpPr txBox="1"/>
      </xdr:nvSpPr>
      <xdr:spPr>
        <a:xfrm>
          <a:off x="6619875" y="9167813"/>
          <a:ext cx="577849" cy="233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520F1718-C7EC-5345-B496-8221D647CAA8}"/>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992E2-7153-B148-ACB4-56D035611518}">
  <sheetPr>
    <pageSetUpPr fitToPage="1"/>
  </sheetPr>
  <dimension ref="A1:P31"/>
  <sheetViews>
    <sheetView view="pageLayout" topLeftCell="A15" zoomScale="88" zoomScaleNormal="115" zoomScalePageLayoutView="88" workbookViewId="0">
      <selection activeCell="B21" sqref="B21:J2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46"/>
      <c r="B3" s="246"/>
      <c r="C3" s="246"/>
      <c r="D3" s="246"/>
      <c r="E3" s="246"/>
      <c r="F3" s="246"/>
      <c r="G3" s="246"/>
      <c r="H3" s="246"/>
      <c r="I3" s="246"/>
      <c r="J3" s="2"/>
      <c r="K3" s="3"/>
      <c r="L3" s="3"/>
      <c r="M3" s="4"/>
    </row>
    <row r="4" spans="1:15" s="1" customFormat="1" ht="24" customHeight="1" x14ac:dyDescent="0.15">
      <c r="A4" s="6" t="s">
        <v>0</v>
      </c>
      <c r="B4" s="7"/>
      <c r="C4" s="247"/>
      <c r="D4" s="247"/>
      <c r="E4" s="247"/>
      <c r="F4" s="247"/>
      <c r="G4" s="8"/>
      <c r="I4" s="9"/>
      <c r="J4" s="10" t="s">
        <v>1</v>
      </c>
      <c r="K4" s="11"/>
      <c r="L4" s="11"/>
      <c r="M4" s="248"/>
      <c r="N4" s="248"/>
    </row>
    <row r="5" spans="1:15" s="1" customFormat="1" ht="24" customHeight="1" x14ac:dyDescent="0.15">
      <c r="A5" s="6" t="s">
        <v>2</v>
      </c>
      <c r="B5" s="7"/>
      <c r="C5" s="247"/>
      <c r="D5" s="247"/>
      <c r="E5" s="247"/>
      <c r="F5" s="247"/>
      <c r="G5" s="8"/>
      <c r="I5" s="12"/>
      <c r="J5" s="12"/>
      <c r="K5" s="12"/>
      <c r="L5" s="12"/>
      <c r="M5" s="13"/>
    </row>
    <row r="6" spans="1:15" s="1" customFormat="1" ht="8" customHeight="1" thickBot="1" x14ac:dyDescent="0.25">
      <c r="A6" s="14"/>
      <c r="K6" s="15"/>
      <c r="L6" s="16"/>
      <c r="M6" s="17"/>
    </row>
    <row r="7" spans="1:15" s="1" customFormat="1" ht="23" customHeight="1" x14ac:dyDescent="0.15">
      <c r="A7" s="18" t="s">
        <v>3</v>
      </c>
      <c r="B7" s="19"/>
      <c r="C7" s="20"/>
      <c r="D7" s="20"/>
      <c r="E7" s="20"/>
      <c r="F7" s="20"/>
      <c r="G7" s="21" t="s">
        <v>4</v>
      </c>
      <c r="H7" s="22"/>
      <c r="I7" s="21" t="s">
        <v>5</v>
      </c>
      <c r="J7" s="23"/>
      <c r="K7" s="24"/>
      <c r="L7" s="25"/>
      <c r="M7" s="26"/>
    </row>
    <row r="8" spans="1:15" ht="23" customHeight="1" x14ac:dyDescent="0.15">
      <c r="A8" s="27" t="s">
        <v>6</v>
      </c>
      <c r="B8" s="7"/>
      <c r="C8" s="28"/>
      <c r="D8" s="28"/>
      <c r="E8" s="28"/>
      <c r="F8" s="28"/>
      <c r="G8" s="249"/>
      <c r="H8" s="250"/>
      <c r="I8" s="251"/>
      <c r="J8" s="250"/>
      <c r="K8" s="252"/>
      <c r="L8" s="25"/>
      <c r="M8" s="26"/>
    </row>
    <row r="9" spans="1:15" ht="23" customHeight="1" x14ac:dyDescent="0.15">
      <c r="A9" s="29" t="s">
        <v>7</v>
      </c>
      <c r="B9" s="30"/>
      <c r="C9" s="28"/>
      <c r="D9" s="28"/>
      <c r="E9" s="28"/>
      <c r="F9" s="28"/>
      <c r="G9" s="31" t="s">
        <v>4</v>
      </c>
      <c r="H9" s="32"/>
      <c r="I9" s="33" t="s">
        <v>5</v>
      </c>
      <c r="J9" s="34"/>
      <c r="K9" s="35"/>
      <c r="L9" s="1"/>
      <c r="M9" s="1"/>
    </row>
    <row r="10" spans="1:15" ht="23" customHeight="1" thickBot="1" x14ac:dyDescent="0.2">
      <c r="A10" s="36" t="s">
        <v>8</v>
      </c>
      <c r="B10" s="37"/>
      <c r="C10" s="38"/>
      <c r="D10" s="38"/>
      <c r="E10" s="38"/>
      <c r="F10" s="38"/>
      <c r="G10" s="39" t="s">
        <v>4</v>
      </c>
      <c r="H10" s="40"/>
      <c r="I10" s="41" t="s">
        <v>5</v>
      </c>
      <c r="J10" s="42"/>
      <c r="K10" s="43"/>
      <c r="L10" s="44"/>
      <c r="M10" s="45"/>
    </row>
    <row r="11" spans="1:15" ht="17" customHeight="1" x14ac:dyDescent="0.15"/>
    <row r="12" spans="1:15" ht="16" customHeight="1" thickBot="1" x14ac:dyDescent="0.2">
      <c r="K12" s="253" t="s">
        <v>9</v>
      </c>
      <c r="L12" s="254"/>
      <c r="M12" s="253" t="s">
        <v>10</v>
      </c>
      <c r="N12" s="255"/>
      <c r="O12" s="254"/>
    </row>
    <row r="13" spans="1:15" ht="219.5" customHeight="1" x14ac:dyDescent="0.15">
      <c r="A13" s="256" t="s">
        <v>11</v>
      </c>
      <c r="B13" s="259" t="s">
        <v>12</v>
      </c>
      <c r="C13" s="260"/>
      <c r="D13" s="260"/>
      <c r="E13" s="260"/>
      <c r="F13" s="260"/>
      <c r="G13" s="260"/>
      <c r="H13" s="260"/>
      <c r="I13" s="260"/>
      <c r="J13" s="261"/>
      <c r="K13" s="262"/>
      <c r="L13" s="263"/>
      <c r="M13" s="268" t="s">
        <v>13</v>
      </c>
      <c r="N13" s="271">
        <f>SUM(C15+D15+E15+F15+G15+H15)/6</f>
        <v>0</v>
      </c>
      <c r="O13" s="243">
        <f>MAX(0,N13*0.6)</f>
        <v>0</v>
      </c>
    </row>
    <row r="14" spans="1:15" ht="22" customHeight="1" x14ac:dyDescent="0.15">
      <c r="A14" s="257"/>
      <c r="B14" s="46"/>
      <c r="C14" s="47" t="s">
        <v>14</v>
      </c>
      <c r="D14" s="47" t="s">
        <v>15</v>
      </c>
      <c r="E14" s="47" t="s">
        <v>16</v>
      </c>
      <c r="F14" s="47" t="s">
        <v>17</v>
      </c>
      <c r="G14" s="47" t="s">
        <v>18</v>
      </c>
      <c r="H14" s="47" t="s">
        <v>19</v>
      </c>
      <c r="I14" s="46"/>
      <c r="K14" s="264"/>
      <c r="L14" s="265"/>
      <c r="M14" s="269"/>
      <c r="N14" s="272"/>
      <c r="O14" s="244"/>
    </row>
    <row r="15" spans="1:15" ht="47.25" customHeight="1" thickBot="1" x14ac:dyDescent="0.2">
      <c r="A15" s="258"/>
      <c r="B15" s="46"/>
      <c r="C15" s="48"/>
      <c r="D15" s="48"/>
      <c r="E15" s="48"/>
      <c r="F15" s="48"/>
      <c r="G15" s="48"/>
      <c r="H15" s="48"/>
      <c r="I15" s="46"/>
      <c r="K15" s="266"/>
      <c r="L15" s="267"/>
      <c r="M15" s="270"/>
      <c r="N15" s="273"/>
      <c r="O15" s="245"/>
    </row>
    <row r="16" spans="1:15" ht="126" customHeight="1" x14ac:dyDescent="0.15">
      <c r="A16" s="256" t="s">
        <v>20</v>
      </c>
      <c r="B16" s="279" t="s">
        <v>21</v>
      </c>
      <c r="C16" s="280"/>
      <c r="D16" s="280"/>
      <c r="E16" s="280"/>
      <c r="F16" s="280"/>
      <c r="G16" s="280"/>
      <c r="H16" s="280"/>
      <c r="I16" s="280"/>
      <c r="J16" s="280"/>
      <c r="K16" s="262"/>
      <c r="L16" s="263"/>
      <c r="M16" s="281" t="s">
        <v>22</v>
      </c>
      <c r="N16" s="284">
        <f>(C18*0.5+E18*0.25+G18*0.25)-D20-E20-F20-G20-H20</f>
        <v>0</v>
      </c>
      <c r="O16" s="243" t="e">
        <f>MAX(0,(#REF!-N16)*0.25)</f>
        <v>#REF!</v>
      </c>
    </row>
    <row r="17" spans="1:16" ht="40" customHeight="1" x14ac:dyDescent="0.15">
      <c r="A17" s="257"/>
      <c r="B17" s="274" t="s">
        <v>92</v>
      </c>
      <c r="C17" s="275"/>
      <c r="D17" s="276"/>
      <c r="E17" s="274" t="s">
        <v>93</v>
      </c>
      <c r="F17" s="276"/>
      <c r="G17" s="274" t="s">
        <v>94</v>
      </c>
      <c r="H17" s="276"/>
      <c r="I17" s="277"/>
      <c r="J17" s="278"/>
      <c r="K17" s="264"/>
      <c r="L17" s="265"/>
      <c r="M17" s="282"/>
      <c r="N17" s="285"/>
      <c r="O17" s="244"/>
    </row>
    <row r="18" spans="1:16" ht="34" customHeight="1" thickBot="1" x14ac:dyDescent="0.2">
      <c r="A18" s="257"/>
      <c r="B18" s="216"/>
      <c r="C18" s="241"/>
      <c r="D18" s="242"/>
      <c r="E18" s="287"/>
      <c r="F18" s="288"/>
      <c r="G18" s="287"/>
      <c r="H18" s="288"/>
      <c r="I18" s="289"/>
      <c r="J18" s="290"/>
      <c r="K18" s="264"/>
      <c r="L18" s="265"/>
      <c r="M18" s="282"/>
      <c r="N18" s="285"/>
      <c r="O18" s="244"/>
    </row>
    <row r="19" spans="1:16" ht="34" customHeight="1" x14ac:dyDescent="0.15">
      <c r="A19" s="257"/>
      <c r="B19" s="291"/>
      <c r="C19" s="292"/>
      <c r="D19" s="292"/>
      <c r="E19" s="292"/>
      <c r="F19" s="292"/>
      <c r="G19" s="292"/>
      <c r="H19" s="292"/>
      <c r="I19" s="292"/>
      <c r="J19" s="293"/>
      <c r="K19" s="264"/>
      <c r="L19" s="265"/>
      <c r="M19" s="282"/>
      <c r="N19" s="285"/>
      <c r="O19" s="244"/>
    </row>
    <row r="20" spans="1:16" ht="29.25" customHeight="1" thickBot="1" x14ac:dyDescent="0.2">
      <c r="A20" s="258"/>
      <c r="B20" s="294" t="s">
        <v>23</v>
      </c>
      <c r="C20" s="295"/>
      <c r="D20" s="51"/>
      <c r="E20" s="51"/>
      <c r="F20" s="51"/>
      <c r="G20" s="51"/>
      <c r="H20" s="51"/>
      <c r="I20" s="296"/>
      <c r="J20" s="297"/>
      <c r="K20" s="266"/>
      <c r="L20" s="267"/>
      <c r="M20" s="283"/>
      <c r="N20" s="286"/>
      <c r="O20" s="245"/>
    </row>
    <row r="21" spans="1:16" ht="129" customHeight="1" thickBot="1" x14ac:dyDescent="0.2">
      <c r="A21" s="298" t="s">
        <v>24</v>
      </c>
      <c r="B21" s="300" t="s">
        <v>25</v>
      </c>
      <c r="C21" s="301"/>
      <c r="D21" s="301"/>
      <c r="E21" s="301"/>
      <c r="F21" s="301"/>
      <c r="G21" s="301"/>
      <c r="H21" s="301"/>
      <c r="I21" s="301"/>
      <c r="J21" s="301"/>
      <c r="K21" s="302"/>
      <c r="L21" s="303"/>
      <c r="M21" s="49" t="s">
        <v>26</v>
      </c>
      <c r="N21" s="188"/>
      <c r="O21" s="189">
        <f>MAX(0,(N21-N22)*0.15)</f>
        <v>0</v>
      </c>
    </row>
    <row r="22" spans="1:16" ht="22.5" customHeight="1" thickBot="1" x14ac:dyDescent="0.2">
      <c r="A22" s="299"/>
      <c r="B22" s="304" t="s">
        <v>23</v>
      </c>
      <c r="C22" s="305"/>
      <c r="D22" s="54"/>
      <c r="E22" s="54"/>
      <c r="F22" s="54"/>
      <c r="G22" s="54"/>
      <c r="H22" s="54"/>
      <c r="I22" s="55"/>
      <c r="J22" s="52"/>
      <c r="K22" s="53"/>
      <c r="L22" s="56"/>
      <c r="M22" s="57"/>
      <c r="N22" s="187">
        <f>SUM(D22:H22)</f>
        <v>0</v>
      </c>
      <c r="O22" s="186"/>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306" t="s">
        <v>27</v>
      </c>
      <c r="L24" s="307"/>
      <c r="M24" s="307"/>
      <c r="N24" s="308"/>
      <c r="O24" s="190" t="e">
        <f>SUM(O13:O21)</f>
        <v>#REF!</v>
      </c>
    </row>
    <row r="25" spans="1:16" ht="18.75" customHeight="1" x14ac:dyDescent="0.15"/>
    <row r="26" spans="1:16" ht="18" customHeight="1" x14ac:dyDescent="0.15"/>
    <row r="27" spans="1:16" ht="21.5" customHeight="1" x14ac:dyDescent="0.15">
      <c r="A27" s="60" t="s">
        <v>28</v>
      </c>
      <c r="B27" s="61"/>
      <c r="C27" s="61"/>
      <c r="D27" s="62"/>
      <c r="E27" s="62"/>
      <c r="F27" s="11"/>
      <c r="J27" s="60" t="s">
        <v>29</v>
      </c>
      <c r="K27" s="63"/>
      <c r="L27" s="64"/>
      <c r="M27" s="63"/>
      <c r="N27" s="63"/>
      <c r="O27" s="64"/>
      <c r="P27" s="63"/>
    </row>
    <row r="28" spans="1:16" ht="18" customHeight="1" x14ac:dyDescent="0.15"/>
    <row r="29" spans="1:16" ht="18" customHeight="1" x14ac:dyDescent="0.15"/>
    <row r="30" spans="1:16" x14ac:dyDescent="0.15">
      <c r="F30" s="65"/>
      <c r="H30" s="66"/>
      <c r="I30" s="66"/>
      <c r="J30" s="66"/>
      <c r="K30" s="67"/>
      <c r="L30" s="68"/>
      <c r="M30" s="69"/>
    </row>
    <row r="31" spans="1:16" x14ac:dyDescent="0.15">
      <c r="F31" s="65"/>
      <c r="H31" s="66"/>
      <c r="I31" s="66"/>
      <c r="J31" s="66"/>
      <c r="K31" s="67"/>
      <c r="L31" s="68"/>
      <c r="M31" s="69"/>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&amp;L&amp;G&amp;C&amp;"Verdana,Bold"&amp;14Compulsories: Horse Score&amp;R&amp;"Verdana,Bold"&amp;12JUDGE A</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49FA-7770-4BC5-A6F8-736E54E27ADC}">
  <sheetPr>
    <pageSetUpPr fitToPage="1"/>
  </sheetPr>
  <dimension ref="A1:R30"/>
  <sheetViews>
    <sheetView view="pageLayout" topLeftCell="A12" zoomScaleNormal="100" workbookViewId="0">
      <selection activeCell="L12" sqref="L12:L14"/>
    </sheetView>
  </sheetViews>
  <sheetFormatPr baseColWidth="10" defaultColWidth="9.1640625" defaultRowHeight="13" x14ac:dyDescent="0.15"/>
  <cols>
    <col min="1" max="1" width="5.6640625" style="1" customWidth="1"/>
    <col min="2" max="3" width="9.1640625" style="1"/>
    <col min="4" max="4" width="2.6640625" style="1" customWidth="1"/>
    <col min="5" max="6" width="7.33203125" style="1" customWidth="1"/>
    <col min="7" max="7" width="11.6640625" style="1" customWidth="1"/>
    <col min="8" max="8" width="7" style="1" customWidth="1"/>
    <col min="9" max="11" width="7.33203125" style="1" customWidth="1"/>
    <col min="12" max="12" width="9.33203125" style="1" customWidth="1"/>
    <col min="13" max="13" width="10.1640625" style="1" customWidth="1"/>
    <col min="14" max="16384" width="9.1640625" style="1"/>
  </cols>
  <sheetData>
    <row r="1" spans="1:13" s="5" customFormat="1" ht="24" customHeight="1" x14ac:dyDescent="0.15">
      <c r="A1" s="246"/>
      <c r="B1" s="246"/>
      <c r="C1" s="246"/>
      <c r="D1" s="246"/>
      <c r="E1" s="246"/>
      <c r="F1" s="70"/>
      <c r="G1" s="70"/>
      <c r="H1" s="70"/>
    </row>
    <row r="2" spans="1:13" ht="45.75" customHeight="1" x14ac:dyDescent="0.15">
      <c r="A2" s="12"/>
      <c r="I2" s="71"/>
      <c r="J2" s="331"/>
      <c r="K2" s="331"/>
      <c r="L2" s="13"/>
    </row>
    <row r="3" spans="1:13" ht="24" customHeight="1" x14ac:dyDescent="0.15">
      <c r="A3" s="6" t="s">
        <v>0</v>
      </c>
      <c r="B3" s="7"/>
      <c r="C3" s="247"/>
      <c r="D3" s="247"/>
      <c r="E3" s="247"/>
      <c r="F3" s="247"/>
      <c r="G3" s="8"/>
      <c r="J3" s="390" t="s">
        <v>44</v>
      </c>
      <c r="K3" s="390"/>
      <c r="L3" s="390"/>
      <c r="M3" s="390"/>
    </row>
    <row r="4" spans="1:13" ht="24" customHeight="1" x14ac:dyDescent="0.15">
      <c r="A4" s="6" t="s">
        <v>2</v>
      </c>
      <c r="B4" s="7"/>
      <c r="C4" s="247"/>
      <c r="D4" s="247"/>
      <c r="E4" s="247"/>
      <c r="F4" s="247"/>
      <c r="G4" s="8"/>
      <c r="H4" s="72"/>
      <c r="I4" s="331"/>
      <c r="J4" s="331"/>
      <c r="K4" s="331"/>
      <c r="L4" s="13"/>
    </row>
    <row r="5" spans="1:13" ht="8" customHeight="1" thickBot="1" x14ac:dyDescent="0.25">
      <c r="A5" s="14"/>
      <c r="H5" s="72"/>
      <c r="J5" s="15"/>
      <c r="K5" s="16"/>
      <c r="L5" s="17"/>
    </row>
    <row r="6" spans="1:13" ht="25" customHeight="1" x14ac:dyDescent="0.15">
      <c r="A6" s="18" t="s">
        <v>3</v>
      </c>
      <c r="B6" s="19"/>
      <c r="C6" s="20"/>
      <c r="D6" s="20"/>
      <c r="E6" s="20"/>
      <c r="F6" s="20"/>
      <c r="G6" s="21" t="s">
        <v>4</v>
      </c>
      <c r="H6" s="22"/>
      <c r="I6" s="21" t="s">
        <v>5</v>
      </c>
      <c r="J6" s="73"/>
      <c r="K6" s="24"/>
    </row>
    <row r="7" spans="1:13" s="5" customFormat="1" ht="25" customHeight="1" x14ac:dyDescent="0.15">
      <c r="A7" s="27" t="s">
        <v>6</v>
      </c>
      <c r="B7" s="7"/>
      <c r="C7" s="28"/>
      <c r="D7" s="28"/>
      <c r="E7" s="28"/>
      <c r="F7" s="28"/>
      <c r="G7" s="249"/>
      <c r="H7" s="250"/>
      <c r="I7" s="251"/>
      <c r="J7" s="250"/>
      <c r="K7" s="252"/>
    </row>
    <row r="8" spans="1:13" s="5" customFormat="1" ht="25" customHeight="1" x14ac:dyDescent="0.15">
      <c r="A8" s="29" t="s">
        <v>7</v>
      </c>
      <c r="B8" s="30"/>
      <c r="C8" s="28"/>
      <c r="D8" s="28"/>
      <c r="E8" s="28"/>
      <c r="F8" s="28"/>
      <c r="G8" s="31" t="s">
        <v>4</v>
      </c>
      <c r="H8" s="32"/>
      <c r="I8" s="33" t="s">
        <v>5</v>
      </c>
      <c r="J8" s="74"/>
      <c r="K8" s="35"/>
    </row>
    <row r="9" spans="1:13" s="5" customFormat="1" ht="25" customHeight="1" thickBot="1" x14ac:dyDescent="0.2">
      <c r="A9" s="36" t="s">
        <v>8</v>
      </c>
      <c r="B9" s="37"/>
      <c r="C9" s="38"/>
      <c r="D9" s="38"/>
      <c r="E9" s="38"/>
      <c r="F9" s="38"/>
      <c r="G9" s="39" t="s">
        <v>4</v>
      </c>
      <c r="H9" s="40"/>
      <c r="I9" s="41" t="s">
        <v>5</v>
      </c>
      <c r="J9" s="75"/>
      <c r="K9" s="43"/>
    </row>
    <row r="10" spans="1:13" ht="9" customHeight="1" x14ac:dyDescent="0.15">
      <c r="H10" s="72"/>
      <c r="I10" s="72"/>
      <c r="J10" s="72"/>
      <c r="K10" s="72"/>
      <c r="L10" s="72"/>
    </row>
    <row r="11" spans="1:13" ht="41.75" customHeight="1" thickBot="1" x14ac:dyDescent="0.2"/>
    <row r="12" spans="1:13" ht="19.5" customHeight="1" x14ac:dyDescent="0.15">
      <c r="A12" s="391" t="s">
        <v>65</v>
      </c>
      <c r="B12" s="392"/>
      <c r="C12" s="392"/>
      <c r="D12" s="392"/>
      <c r="E12" s="392"/>
      <c r="F12" s="392"/>
      <c r="G12" s="393"/>
      <c r="H12" s="394" t="s">
        <v>9</v>
      </c>
      <c r="I12" s="395"/>
      <c r="J12" s="395"/>
      <c r="K12" s="396"/>
      <c r="L12" s="145" t="s">
        <v>32</v>
      </c>
    </row>
    <row r="13" spans="1:13" ht="26.25" customHeight="1" x14ac:dyDescent="0.15">
      <c r="A13" s="381" t="s">
        <v>91</v>
      </c>
      <c r="B13" s="382"/>
      <c r="C13" s="382"/>
      <c r="D13" s="382"/>
      <c r="E13" s="382"/>
      <c r="F13" s="382"/>
      <c r="G13" s="382"/>
      <c r="H13" s="315"/>
      <c r="I13" s="322"/>
      <c r="J13" s="322"/>
      <c r="K13" s="323"/>
      <c r="L13" s="146"/>
    </row>
    <row r="14" spans="1:13" ht="26.25" customHeight="1" x14ac:dyDescent="0.15">
      <c r="A14" s="388" t="s">
        <v>66</v>
      </c>
      <c r="B14" s="389"/>
      <c r="C14" s="389"/>
      <c r="D14" s="389"/>
      <c r="E14" s="389"/>
      <c r="F14" s="389"/>
      <c r="G14" s="389"/>
      <c r="H14" s="315"/>
      <c r="I14" s="316"/>
      <c r="J14" s="316"/>
      <c r="K14" s="317"/>
      <c r="L14" s="146"/>
    </row>
    <row r="15" spans="1:13" ht="26.25" customHeight="1" x14ac:dyDescent="0.15">
      <c r="A15" s="381" t="s">
        <v>67</v>
      </c>
      <c r="B15" s="382"/>
      <c r="C15" s="382"/>
      <c r="D15" s="382"/>
      <c r="E15" s="382"/>
      <c r="F15" s="382"/>
      <c r="G15" s="382"/>
      <c r="H15" s="315"/>
      <c r="I15" s="316"/>
      <c r="J15" s="316"/>
      <c r="K15" s="317"/>
      <c r="L15" s="146"/>
    </row>
    <row r="16" spans="1:13" ht="26.25" customHeight="1" x14ac:dyDescent="0.15">
      <c r="A16" s="381" t="s">
        <v>68</v>
      </c>
      <c r="B16" s="382"/>
      <c r="C16" s="382"/>
      <c r="D16" s="382"/>
      <c r="E16" s="382"/>
      <c r="F16" s="382"/>
      <c r="G16" s="382"/>
      <c r="H16" s="315"/>
      <c r="I16" s="316"/>
      <c r="J16" s="316"/>
      <c r="K16" s="317"/>
      <c r="L16" s="146"/>
    </row>
    <row r="17" spans="1:18" ht="26.25" customHeight="1" thickBot="1" x14ac:dyDescent="0.2">
      <c r="A17" s="383" t="s">
        <v>69</v>
      </c>
      <c r="B17" s="384"/>
      <c r="C17" s="384"/>
      <c r="D17" s="384"/>
      <c r="E17" s="384"/>
      <c r="F17" s="384"/>
      <c r="G17" s="384"/>
      <c r="H17" s="385"/>
      <c r="I17" s="386"/>
      <c r="J17" s="386"/>
      <c r="K17" s="387"/>
      <c r="L17" s="147"/>
    </row>
    <row r="18" spans="1:18" ht="34.5" customHeight="1" thickBot="1" x14ac:dyDescent="0.2">
      <c r="K18" s="81"/>
      <c r="L18" s="81"/>
    </row>
    <row r="19" spans="1:18" ht="24" customHeight="1" x14ac:dyDescent="0.15">
      <c r="A19" s="363" t="s">
        <v>70</v>
      </c>
      <c r="B19" s="364"/>
      <c r="C19" s="364"/>
      <c r="D19" s="364"/>
      <c r="E19" s="364"/>
      <c r="F19" s="364"/>
      <c r="G19" s="364"/>
      <c r="H19" s="364"/>
      <c r="I19" s="364"/>
      <c r="J19" s="365"/>
      <c r="K19" s="366"/>
      <c r="L19" s="148"/>
      <c r="R19" s="149"/>
    </row>
    <row r="20" spans="1:18" ht="61.25" customHeight="1" x14ac:dyDescent="0.15">
      <c r="A20" s="367" t="s">
        <v>46</v>
      </c>
      <c r="B20" s="368"/>
      <c r="C20" s="369"/>
      <c r="D20" s="369"/>
      <c r="E20" s="369"/>
      <c r="F20" s="369"/>
      <c r="G20" s="369"/>
      <c r="H20" s="369"/>
      <c r="I20" s="369"/>
      <c r="J20" s="369"/>
      <c r="K20" s="370"/>
      <c r="L20" s="148"/>
      <c r="R20" s="149"/>
    </row>
    <row r="21" spans="1:18" ht="19.25" customHeight="1" x14ac:dyDescent="0.15">
      <c r="A21" s="371" t="s">
        <v>71</v>
      </c>
      <c r="B21" s="372"/>
      <c r="C21" s="150"/>
      <c r="D21" s="373" t="s">
        <v>72</v>
      </c>
      <c r="E21" s="374"/>
      <c r="F21" s="151"/>
      <c r="G21" s="152" t="s">
        <v>73</v>
      </c>
      <c r="H21" s="210">
        <f>IFERROR(IF(ROUND(C21/F21,3)&gt;10,10,ROUND(C21/F21,3)),10)</f>
        <v>10</v>
      </c>
      <c r="I21" s="153" t="s">
        <v>74</v>
      </c>
      <c r="J21" s="152" t="s">
        <v>73</v>
      </c>
      <c r="K21" s="211">
        <f>10-H21</f>
        <v>0</v>
      </c>
      <c r="N21" s="154"/>
      <c r="R21" s="149"/>
    </row>
    <row r="22" spans="1:18" ht="20" customHeight="1" thickBot="1" x14ac:dyDescent="0.2">
      <c r="A22" s="155" t="s">
        <v>75</v>
      </c>
      <c r="B22" s="156"/>
      <c r="C22" s="156"/>
      <c r="D22" s="157"/>
      <c r="E22" s="157"/>
      <c r="F22" s="157"/>
      <c r="G22" s="157"/>
      <c r="H22" s="157"/>
      <c r="I22" s="157"/>
      <c r="J22" s="158"/>
      <c r="K22" s="159"/>
      <c r="R22" s="149"/>
    </row>
    <row r="23" spans="1:18" ht="16.25" customHeight="1" thickBot="1" x14ac:dyDescent="0.2">
      <c r="A23" s="375" t="s">
        <v>32</v>
      </c>
      <c r="B23" s="376"/>
      <c r="C23" s="376"/>
      <c r="D23" s="376"/>
      <c r="E23" s="376"/>
      <c r="F23" s="376"/>
      <c r="G23" s="376"/>
      <c r="H23" s="376"/>
      <c r="I23" s="376"/>
      <c r="J23" s="376"/>
      <c r="K23" s="377"/>
      <c r="L23" s="212">
        <f>K21-K22</f>
        <v>0</v>
      </c>
      <c r="M23" s="160"/>
      <c r="N23" s="148"/>
      <c r="R23" s="161"/>
    </row>
    <row r="24" spans="1:18" ht="15" customHeight="1" x14ac:dyDescent="0.15">
      <c r="A24" s="162"/>
      <c r="B24" s="162"/>
      <c r="C24" s="162"/>
      <c r="D24" s="162"/>
      <c r="E24" s="162"/>
      <c r="F24" s="162"/>
      <c r="G24" s="162"/>
      <c r="H24" s="162"/>
      <c r="I24" s="162"/>
      <c r="J24" s="162"/>
      <c r="K24" s="162"/>
      <c r="L24" s="213"/>
      <c r="M24" s="160"/>
      <c r="N24" s="148"/>
      <c r="R24" s="161"/>
    </row>
    <row r="25" spans="1:18" ht="17.25" customHeight="1" x14ac:dyDescent="0.15">
      <c r="A25" s="58"/>
      <c r="B25" s="58"/>
      <c r="C25" s="58"/>
      <c r="D25" s="58"/>
      <c r="E25" s="58"/>
      <c r="F25" s="58"/>
      <c r="G25" s="378" t="s">
        <v>76</v>
      </c>
      <c r="H25" s="379"/>
      <c r="I25" s="379"/>
      <c r="J25" s="379"/>
      <c r="K25" s="380"/>
      <c r="L25" s="214">
        <f>SUM(L13:L23)</f>
        <v>0</v>
      </c>
      <c r="M25" s="1" t="s">
        <v>77</v>
      </c>
    </row>
    <row r="26" spans="1:18" ht="22.5" customHeight="1" thickBot="1" x14ac:dyDescent="0.2">
      <c r="F26" s="85"/>
      <c r="I26" s="82"/>
      <c r="J26" s="86"/>
    </row>
    <row r="27" spans="1:18" ht="23.75" customHeight="1" thickBot="1" x14ac:dyDescent="0.2">
      <c r="G27" s="309" t="s">
        <v>78</v>
      </c>
      <c r="H27" s="310"/>
      <c r="I27" s="310"/>
      <c r="J27" s="310"/>
      <c r="K27" s="310"/>
      <c r="L27" s="311"/>
      <c r="M27" s="215">
        <f>ROUND(L25/4,3)</f>
        <v>0</v>
      </c>
      <c r="N27" s="163"/>
    </row>
    <row r="28" spans="1:18" ht="7.5" customHeight="1" x14ac:dyDescent="0.15">
      <c r="F28" s="87"/>
      <c r="H28" s="88"/>
      <c r="I28" s="88"/>
      <c r="J28" s="89"/>
      <c r="K28" s="82"/>
      <c r="L28" s="90"/>
      <c r="M28" s="164"/>
    </row>
    <row r="29" spans="1:18" ht="96" customHeight="1" x14ac:dyDescent="0.15"/>
    <row r="30" spans="1:18" s="5" customFormat="1" ht="21.75" customHeight="1" x14ac:dyDescent="0.15">
      <c r="A30" s="60" t="s">
        <v>28</v>
      </c>
      <c r="B30" s="91"/>
      <c r="C30" s="61"/>
      <c r="D30" s="62"/>
      <c r="E30" s="62"/>
      <c r="F30" s="11"/>
      <c r="H30" s="60" t="s">
        <v>29</v>
      </c>
      <c r="I30" s="60"/>
      <c r="J30" s="362"/>
      <c r="K30" s="362"/>
      <c r="L30" s="362"/>
    </row>
  </sheetData>
  <mergeCells count="27">
    <mergeCell ref="A14:G14"/>
    <mergeCell ref="H14:K14"/>
    <mergeCell ref="A1:E1"/>
    <mergeCell ref="J2:K2"/>
    <mergeCell ref="C3:F3"/>
    <mergeCell ref="J3:M3"/>
    <mergeCell ref="C4:F4"/>
    <mergeCell ref="I4:K4"/>
    <mergeCell ref="G7:K7"/>
    <mergeCell ref="A12:G12"/>
    <mergeCell ref="H12:K12"/>
    <mergeCell ref="A13:G13"/>
    <mergeCell ref="H13:K13"/>
    <mergeCell ref="A15:G15"/>
    <mergeCell ref="H15:K15"/>
    <mergeCell ref="A16:G16"/>
    <mergeCell ref="H16:K16"/>
    <mergeCell ref="A17:G17"/>
    <mergeCell ref="H17:K17"/>
    <mergeCell ref="G27:L27"/>
    <mergeCell ref="J30:L30"/>
    <mergeCell ref="A19:K19"/>
    <mergeCell ref="A20:K20"/>
    <mergeCell ref="A21:B21"/>
    <mergeCell ref="D21:E21"/>
    <mergeCell ref="A23:K23"/>
    <mergeCell ref="G25:K25"/>
  </mergeCells>
  <pageMargins left="0.7" right="0.7" top="0.75" bottom="0.75" header="0.55000000000000004" footer="0.3"/>
  <pageSetup scale="81" fitToHeight="0" orientation="portrait" r:id="rId1"/>
  <headerFooter>
    <oddHeader>&amp;L&amp;G&amp;C&amp;"Verdana,Bold"&amp;14Individual 2* Technical Test: Exercises&amp;R&amp;"Verdana,Bold"&amp;12JUDGE B</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DDB-BF25-4E46-8191-25BAAC4A067C}">
  <sheetPr>
    <pageSetUpPr fitToPage="1"/>
  </sheetPr>
  <dimension ref="A1:M28"/>
  <sheetViews>
    <sheetView view="pageLayout" topLeftCell="A13" zoomScaleNormal="100" workbookViewId="0">
      <selection activeCell="L12" sqref="L12:L14"/>
    </sheetView>
  </sheetViews>
  <sheetFormatPr baseColWidth="10" defaultColWidth="9.1640625" defaultRowHeight="13" x14ac:dyDescent="0.15"/>
  <cols>
    <col min="1" max="1" width="5.6640625" style="5" customWidth="1"/>
    <col min="2" max="2" width="6.1640625" style="5" customWidth="1"/>
    <col min="3" max="7" width="6.6640625" style="5" customWidth="1"/>
    <col min="8" max="8" width="7" style="5" customWidth="1"/>
    <col min="9" max="12" width="7.33203125" style="5" customWidth="1"/>
    <col min="13" max="13" width="10.6640625" style="5" customWidth="1"/>
    <col min="14" max="243" width="9.1640625" style="5"/>
    <col min="244" max="244" width="5.6640625" style="5" customWidth="1"/>
    <col min="245" max="246" width="9.1640625" style="5"/>
    <col min="247" max="247" width="2.6640625" style="5" customWidth="1"/>
    <col min="248" max="250" width="7.33203125" style="5" customWidth="1"/>
    <col min="251" max="251" width="7" style="5" customWidth="1"/>
    <col min="252" max="254" width="7.33203125" style="5" customWidth="1"/>
    <col min="255" max="255" width="10.6640625" style="5" customWidth="1"/>
    <col min="256" max="256" width="7.33203125" style="5" customWidth="1"/>
    <col min="257" max="499" width="9.1640625" style="5"/>
    <col min="500" max="500" width="5.6640625" style="5" customWidth="1"/>
    <col min="501" max="502" width="9.1640625" style="5"/>
    <col min="503" max="503" width="2.6640625" style="5" customWidth="1"/>
    <col min="504" max="506" width="7.33203125" style="5" customWidth="1"/>
    <col min="507" max="507" width="7" style="5" customWidth="1"/>
    <col min="508" max="510" width="7.33203125" style="5" customWidth="1"/>
    <col min="511" max="511" width="10.6640625" style="5" customWidth="1"/>
    <col min="512" max="512" width="7.33203125" style="5" customWidth="1"/>
    <col min="513" max="755" width="9.1640625" style="5"/>
    <col min="756" max="756" width="5.6640625" style="5" customWidth="1"/>
    <col min="757" max="758" width="9.1640625" style="5"/>
    <col min="759" max="759" width="2.6640625" style="5" customWidth="1"/>
    <col min="760" max="762" width="7.33203125" style="5" customWidth="1"/>
    <col min="763" max="763" width="7" style="5" customWidth="1"/>
    <col min="764" max="766" width="7.33203125" style="5" customWidth="1"/>
    <col min="767" max="767" width="10.6640625" style="5" customWidth="1"/>
    <col min="768" max="768" width="7.33203125" style="5" customWidth="1"/>
    <col min="769" max="1011" width="9.1640625" style="5"/>
    <col min="1012" max="1012" width="5.6640625" style="5" customWidth="1"/>
    <col min="1013" max="1014" width="9.1640625" style="5"/>
    <col min="1015" max="1015" width="2.6640625" style="5" customWidth="1"/>
    <col min="1016" max="1018" width="7.33203125" style="5" customWidth="1"/>
    <col min="1019" max="1019" width="7" style="5" customWidth="1"/>
    <col min="1020" max="1022" width="7.33203125" style="5" customWidth="1"/>
    <col min="1023" max="1023" width="10.6640625" style="5" customWidth="1"/>
    <col min="1024" max="1024" width="7.33203125" style="5" customWidth="1"/>
    <col min="1025" max="1267" width="9.1640625" style="5"/>
    <col min="1268" max="1268" width="5.6640625" style="5" customWidth="1"/>
    <col min="1269" max="1270" width="9.1640625" style="5"/>
    <col min="1271" max="1271" width="2.6640625" style="5" customWidth="1"/>
    <col min="1272" max="1274" width="7.33203125" style="5" customWidth="1"/>
    <col min="1275" max="1275" width="7" style="5" customWidth="1"/>
    <col min="1276" max="1278" width="7.33203125" style="5" customWidth="1"/>
    <col min="1279" max="1279" width="10.6640625" style="5" customWidth="1"/>
    <col min="1280" max="1280" width="7.33203125" style="5" customWidth="1"/>
    <col min="1281" max="1523" width="9.1640625" style="5"/>
    <col min="1524" max="1524" width="5.6640625" style="5" customWidth="1"/>
    <col min="1525" max="1526" width="9.1640625" style="5"/>
    <col min="1527" max="1527" width="2.6640625" style="5" customWidth="1"/>
    <col min="1528" max="1530" width="7.33203125" style="5" customWidth="1"/>
    <col min="1531" max="1531" width="7" style="5" customWidth="1"/>
    <col min="1532" max="1534" width="7.33203125" style="5" customWidth="1"/>
    <col min="1535" max="1535" width="10.6640625" style="5" customWidth="1"/>
    <col min="1536" max="1536" width="7.33203125" style="5" customWidth="1"/>
    <col min="1537" max="1779" width="9.1640625" style="5"/>
    <col min="1780" max="1780" width="5.6640625" style="5" customWidth="1"/>
    <col min="1781" max="1782" width="9.1640625" style="5"/>
    <col min="1783" max="1783" width="2.6640625" style="5" customWidth="1"/>
    <col min="1784" max="1786" width="7.33203125" style="5" customWidth="1"/>
    <col min="1787" max="1787" width="7" style="5" customWidth="1"/>
    <col min="1788" max="1790" width="7.33203125" style="5" customWidth="1"/>
    <col min="1791" max="1791" width="10.6640625" style="5" customWidth="1"/>
    <col min="1792" max="1792" width="7.33203125" style="5" customWidth="1"/>
    <col min="1793" max="2035" width="9.1640625" style="5"/>
    <col min="2036" max="2036" width="5.6640625" style="5" customWidth="1"/>
    <col min="2037" max="2038" width="9.1640625" style="5"/>
    <col min="2039" max="2039" width="2.6640625" style="5" customWidth="1"/>
    <col min="2040" max="2042" width="7.33203125" style="5" customWidth="1"/>
    <col min="2043" max="2043" width="7" style="5" customWidth="1"/>
    <col min="2044" max="2046" width="7.33203125" style="5" customWidth="1"/>
    <col min="2047" max="2047" width="10.6640625" style="5" customWidth="1"/>
    <col min="2048" max="2048" width="7.33203125" style="5" customWidth="1"/>
    <col min="2049" max="2291" width="9.1640625" style="5"/>
    <col min="2292" max="2292" width="5.6640625" style="5" customWidth="1"/>
    <col min="2293" max="2294" width="9.1640625" style="5"/>
    <col min="2295" max="2295" width="2.6640625" style="5" customWidth="1"/>
    <col min="2296" max="2298" width="7.33203125" style="5" customWidth="1"/>
    <col min="2299" max="2299" width="7" style="5" customWidth="1"/>
    <col min="2300" max="2302" width="7.33203125" style="5" customWidth="1"/>
    <col min="2303" max="2303" width="10.6640625" style="5" customWidth="1"/>
    <col min="2304" max="2304" width="7.33203125" style="5" customWidth="1"/>
    <col min="2305" max="2547" width="9.1640625" style="5"/>
    <col min="2548" max="2548" width="5.6640625" style="5" customWidth="1"/>
    <col min="2549" max="2550" width="9.1640625" style="5"/>
    <col min="2551" max="2551" width="2.6640625" style="5" customWidth="1"/>
    <col min="2552" max="2554" width="7.33203125" style="5" customWidth="1"/>
    <col min="2555" max="2555" width="7" style="5" customWidth="1"/>
    <col min="2556" max="2558" width="7.33203125" style="5" customWidth="1"/>
    <col min="2559" max="2559" width="10.6640625" style="5" customWidth="1"/>
    <col min="2560" max="2560" width="7.33203125" style="5" customWidth="1"/>
    <col min="2561" max="2803" width="9.1640625" style="5"/>
    <col min="2804" max="2804" width="5.6640625" style="5" customWidth="1"/>
    <col min="2805" max="2806" width="9.1640625" style="5"/>
    <col min="2807" max="2807" width="2.6640625" style="5" customWidth="1"/>
    <col min="2808" max="2810" width="7.33203125" style="5" customWidth="1"/>
    <col min="2811" max="2811" width="7" style="5" customWidth="1"/>
    <col min="2812" max="2814" width="7.33203125" style="5" customWidth="1"/>
    <col min="2815" max="2815" width="10.6640625" style="5" customWidth="1"/>
    <col min="2816" max="2816" width="7.33203125" style="5" customWidth="1"/>
    <col min="2817" max="3059" width="9.1640625" style="5"/>
    <col min="3060" max="3060" width="5.6640625" style="5" customWidth="1"/>
    <col min="3061" max="3062" width="9.1640625" style="5"/>
    <col min="3063" max="3063" width="2.6640625" style="5" customWidth="1"/>
    <col min="3064" max="3066" width="7.33203125" style="5" customWidth="1"/>
    <col min="3067" max="3067" width="7" style="5" customWidth="1"/>
    <col min="3068" max="3070" width="7.33203125" style="5" customWidth="1"/>
    <col min="3071" max="3071" width="10.6640625" style="5" customWidth="1"/>
    <col min="3072" max="3072" width="7.33203125" style="5" customWidth="1"/>
    <col min="3073" max="3315" width="9.1640625" style="5"/>
    <col min="3316" max="3316" width="5.6640625" style="5" customWidth="1"/>
    <col min="3317" max="3318" width="9.1640625" style="5"/>
    <col min="3319" max="3319" width="2.6640625" style="5" customWidth="1"/>
    <col min="3320" max="3322" width="7.33203125" style="5" customWidth="1"/>
    <col min="3323" max="3323" width="7" style="5" customWidth="1"/>
    <col min="3324" max="3326" width="7.33203125" style="5" customWidth="1"/>
    <col min="3327" max="3327" width="10.6640625" style="5" customWidth="1"/>
    <col min="3328" max="3328" width="7.33203125" style="5" customWidth="1"/>
    <col min="3329" max="3571" width="9.1640625" style="5"/>
    <col min="3572" max="3572" width="5.6640625" style="5" customWidth="1"/>
    <col min="3573" max="3574" width="9.1640625" style="5"/>
    <col min="3575" max="3575" width="2.6640625" style="5" customWidth="1"/>
    <col min="3576" max="3578" width="7.33203125" style="5" customWidth="1"/>
    <col min="3579" max="3579" width="7" style="5" customWidth="1"/>
    <col min="3580" max="3582" width="7.33203125" style="5" customWidth="1"/>
    <col min="3583" max="3583" width="10.6640625" style="5" customWidth="1"/>
    <col min="3584" max="3584" width="7.33203125" style="5" customWidth="1"/>
    <col min="3585" max="3827" width="9.1640625" style="5"/>
    <col min="3828" max="3828" width="5.6640625" style="5" customWidth="1"/>
    <col min="3829" max="3830" width="9.1640625" style="5"/>
    <col min="3831" max="3831" width="2.6640625" style="5" customWidth="1"/>
    <col min="3832" max="3834" width="7.33203125" style="5" customWidth="1"/>
    <col min="3835" max="3835" width="7" style="5" customWidth="1"/>
    <col min="3836" max="3838" width="7.33203125" style="5" customWidth="1"/>
    <col min="3839" max="3839" width="10.6640625" style="5" customWidth="1"/>
    <col min="3840" max="3840" width="7.33203125" style="5" customWidth="1"/>
    <col min="3841" max="4083" width="9.1640625" style="5"/>
    <col min="4084" max="4084" width="5.6640625" style="5" customWidth="1"/>
    <col min="4085" max="4086" width="9.1640625" style="5"/>
    <col min="4087" max="4087" width="2.6640625" style="5" customWidth="1"/>
    <col min="4088" max="4090" width="7.33203125" style="5" customWidth="1"/>
    <col min="4091" max="4091" width="7" style="5" customWidth="1"/>
    <col min="4092" max="4094" width="7.33203125" style="5" customWidth="1"/>
    <col min="4095" max="4095" width="10.6640625" style="5" customWidth="1"/>
    <col min="4096" max="4096" width="7.33203125" style="5" customWidth="1"/>
    <col min="4097" max="4339" width="9.1640625" style="5"/>
    <col min="4340" max="4340" width="5.6640625" style="5" customWidth="1"/>
    <col min="4341" max="4342" width="9.1640625" style="5"/>
    <col min="4343" max="4343" width="2.6640625" style="5" customWidth="1"/>
    <col min="4344" max="4346" width="7.33203125" style="5" customWidth="1"/>
    <col min="4347" max="4347" width="7" style="5" customWidth="1"/>
    <col min="4348" max="4350" width="7.33203125" style="5" customWidth="1"/>
    <col min="4351" max="4351" width="10.6640625" style="5" customWidth="1"/>
    <col min="4352" max="4352" width="7.33203125" style="5" customWidth="1"/>
    <col min="4353" max="4595" width="9.1640625" style="5"/>
    <col min="4596" max="4596" width="5.6640625" style="5" customWidth="1"/>
    <col min="4597" max="4598" width="9.1640625" style="5"/>
    <col min="4599" max="4599" width="2.6640625" style="5" customWidth="1"/>
    <col min="4600" max="4602" width="7.33203125" style="5" customWidth="1"/>
    <col min="4603" max="4603" width="7" style="5" customWidth="1"/>
    <col min="4604" max="4606" width="7.33203125" style="5" customWidth="1"/>
    <col min="4607" max="4607" width="10.6640625" style="5" customWidth="1"/>
    <col min="4608" max="4608" width="7.33203125" style="5" customWidth="1"/>
    <col min="4609" max="4851" width="9.1640625" style="5"/>
    <col min="4852" max="4852" width="5.6640625" style="5" customWidth="1"/>
    <col min="4853" max="4854" width="9.1640625" style="5"/>
    <col min="4855" max="4855" width="2.6640625" style="5" customWidth="1"/>
    <col min="4856" max="4858" width="7.33203125" style="5" customWidth="1"/>
    <col min="4859" max="4859" width="7" style="5" customWidth="1"/>
    <col min="4860" max="4862" width="7.33203125" style="5" customWidth="1"/>
    <col min="4863" max="4863" width="10.6640625" style="5" customWidth="1"/>
    <col min="4864" max="4864" width="7.33203125" style="5" customWidth="1"/>
    <col min="4865" max="5107" width="9.1640625" style="5"/>
    <col min="5108" max="5108" width="5.6640625" style="5" customWidth="1"/>
    <col min="5109" max="5110" width="9.1640625" style="5"/>
    <col min="5111" max="5111" width="2.6640625" style="5" customWidth="1"/>
    <col min="5112" max="5114" width="7.33203125" style="5" customWidth="1"/>
    <col min="5115" max="5115" width="7" style="5" customWidth="1"/>
    <col min="5116" max="5118" width="7.33203125" style="5" customWidth="1"/>
    <col min="5119" max="5119" width="10.6640625" style="5" customWidth="1"/>
    <col min="5120" max="5120" width="7.33203125" style="5" customWidth="1"/>
    <col min="5121" max="5363" width="9.1640625" style="5"/>
    <col min="5364" max="5364" width="5.6640625" style="5" customWidth="1"/>
    <col min="5365" max="5366" width="9.1640625" style="5"/>
    <col min="5367" max="5367" width="2.6640625" style="5" customWidth="1"/>
    <col min="5368" max="5370" width="7.33203125" style="5" customWidth="1"/>
    <col min="5371" max="5371" width="7" style="5" customWidth="1"/>
    <col min="5372" max="5374" width="7.33203125" style="5" customWidth="1"/>
    <col min="5375" max="5375" width="10.6640625" style="5" customWidth="1"/>
    <col min="5376" max="5376" width="7.33203125" style="5" customWidth="1"/>
    <col min="5377" max="5619" width="9.1640625" style="5"/>
    <col min="5620" max="5620" width="5.6640625" style="5" customWidth="1"/>
    <col min="5621" max="5622" width="9.1640625" style="5"/>
    <col min="5623" max="5623" width="2.6640625" style="5" customWidth="1"/>
    <col min="5624" max="5626" width="7.33203125" style="5" customWidth="1"/>
    <col min="5627" max="5627" width="7" style="5" customWidth="1"/>
    <col min="5628" max="5630" width="7.33203125" style="5" customWidth="1"/>
    <col min="5631" max="5631" width="10.6640625" style="5" customWidth="1"/>
    <col min="5632" max="5632" width="7.33203125" style="5" customWidth="1"/>
    <col min="5633" max="5875" width="9.1640625" style="5"/>
    <col min="5876" max="5876" width="5.6640625" style="5" customWidth="1"/>
    <col min="5877" max="5878" width="9.1640625" style="5"/>
    <col min="5879" max="5879" width="2.6640625" style="5" customWidth="1"/>
    <col min="5880" max="5882" width="7.33203125" style="5" customWidth="1"/>
    <col min="5883" max="5883" width="7" style="5" customWidth="1"/>
    <col min="5884" max="5886" width="7.33203125" style="5" customWidth="1"/>
    <col min="5887" max="5887" width="10.6640625" style="5" customWidth="1"/>
    <col min="5888" max="5888" width="7.33203125" style="5" customWidth="1"/>
    <col min="5889" max="6131" width="9.1640625" style="5"/>
    <col min="6132" max="6132" width="5.6640625" style="5" customWidth="1"/>
    <col min="6133" max="6134" width="9.1640625" style="5"/>
    <col min="6135" max="6135" width="2.6640625" style="5" customWidth="1"/>
    <col min="6136" max="6138" width="7.33203125" style="5" customWidth="1"/>
    <col min="6139" max="6139" width="7" style="5" customWidth="1"/>
    <col min="6140" max="6142" width="7.33203125" style="5" customWidth="1"/>
    <col min="6143" max="6143" width="10.6640625" style="5" customWidth="1"/>
    <col min="6144" max="6144" width="7.33203125" style="5" customWidth="1"/>
    <col min="6145" max="6387" width="9.1640625" style="5"/>
    <col min="6388" max="6388" width="5.6640625" style="5" customWidth="1"/>
    <col min="6389" max="6390" width="9.1640625" style="5"/>
    <col min="6391" max="6391" width="2.6640625" style="5" customWidth="1"/>
    <col min="6392" max="6394" width="7.33203125" style="5" customWidth="1"/>
    <col min="6395" max="6395" width="7" style="5" customWidth="1"/>
    <col min="6396" max="6398" width="7.33203125" style="5" customWidth="1"/>
    <col min="6399" max="6399" width="10.6640625" style="5" customWidth="1"/>
    <col min="6400" max="6400" width="7.33203125" style="5" customWidth="1"/>
    <col min="6401" max="6643" width="9.1640625" style="5"/>
    <col min="6644" max="6644" width="5.6640625" style="5" customWidth="1"/>
    <col min="6645" max="6646" width="9.1640625" style="5"/>
    <col min="6647" max="6647" width="2.6640625" style="5" customWidth="1"/>
    <col min="6648" max="6650" width="7.33203125" style="5" customWidth="1"/>
    <col min="6651" max="6651" width="7" style="5" customWidth="1"/>
    <col min="6652" max="6654" width="7.33203125" style="5" customWidth="1"/>
    <col min="6655" max="6655" width="10.6640625" style="5" customWidth="1"/>
    <col min="6656" max="6656" width="7.33203125" style="5" customWidth="1"/>
    <col min="6657" max="6899" width="9.1640625" style="5"/>
    <col min="6900" max="6900" width="5.6640625" style="5" customWidth="1"/>
    <col min="6901" max="6902" width="9.1640625" style="5"/>
    <col min="6903" max="6903" width="2.6640625" style="5" customWidth="1"/>
    <col min="6904" max="6906" width="7.33203125" style="5" customWidth="1"/>
    <col min="6907" max="6907" width="7" style="5" customWidth="1"/>
    <col min="6908" max="6910" width="7.33203125" style="5" customWidth="1"/>
    <col min="6911" max="6911" width="10.6640625" style="5" customWidth="1"/>
    <col min="6912" max="6912" width="7.33203125" style="5" customWidth="1"/>
    <col min="6913" max="7155" width="9.1640625" style="5"/>
    <col min="7156" max="7156" width="5.6640625" style="5" customWidth="1"/>
    <col min="7157" max="7158" width="9.1640625" style="5"/>
    <col min="7159" max="7159" width="2.6640625" style="5" customWidth="1"/>
    <col min="7160" max="7162" width="7.33203125" style="5" customWidth="1"/>
    <col min="7163" max="7163" width="7" style="5" customWidth="1"/>
    <col min="7164" max="7166" width="7.33203125" style="5" customWidth="1"/>
    <col min="7167" max="7167" width="10.6640625" style="5" customWidth="1"/>
    <col min="7168" max="7168" width="7.33203125" style="5" customWidth="1"/>
    <col min="7169" max="7411" width="9.1640625" style="5"/>
    <col min="7412" max="7412" width="5.6640625" style="5" customWidth="1"/>
    <col min="7413" max="7414" width="9.1640625" style="5"/>
    <col min="7415" max="7415" width="2.6640625" style="5" customWidth="1"/>
    <col min="7416" max="7418" width="7.33203125" style="5" customWidth="1"/>
    <col min="7419" max="7419" width="7" style="5" customWidth="1"/>
    <col min="7420" max="7422" width="7.33203125" style="5" customWidth="1"/>
    <col min="7423" max="7423" width="10.6640625" style="5" customWidth="1"/>
    <col min="7424" max="7424" width="7.33203125" style="5" customWidth="1"/>
    <col min="7425" max="7667" width="9.1640625" style="5"/>
    <col min="7668" max="7668" width="5.6640625" style="5" customWidth="1"/>
    <col min="7669" max="7670" width="9.1640625" style="5"/>
    <col min="7671" max="7671" width="2.6640625" style="5" customWidth="1"/>
    <col min="7672" max="7674" width="7.33203125" style="5" customWidth="1"/>
    <col min="7675" max="7675" width="7" style="5" customWidth="1"/>
    <col min="7676" max="7678" width="7.33203125" style="5" customWidth="1"/>
    <col min="7679" max="7679" width="10.6640625" style="5" customWidth="1"/>
    <col min="7680" max="7680" width="7.33203125" style="5" customWidth="1"/>
    <col min="7681" max="7923" width="9.1640625" style="5"/>
    <col min="7924" max="7924" width="5.6640625" style="5" customWidth="1"/>
    <col min="7925" max="7926" width="9.1640625" style="5"/>
    <col min="7927" max="7927" width="2.6640625" style="5" customWidth="1"/>
    <col min="7928" max="7930" width="7.33203125" style="5" customWidth="1"/>
    <col min="7931" max="7931" width="7" style="5" customWidth="1"/>
    <col min="7932" max="7934" width="7.33203125" style="5" customWidth="1"/>
    <col min="7935" max="7935" width="10.6640625" style="5" customWidth="1"/>
    <col min="7936" max="7936" width="7.33203125" style="5" customWidth="1"/>
    <col min="7937" max="8179" width="9.1640625" style="5"/>
    <col min="8180" max="8180" width="5.6640625" style="5" customWidth="1"/>
    <col min="8181" max="8182" width="9.1640625" style="5"/>
    <col min="8183" max="8183" width="2.6640625" style="5" customWidth="1"/>
    <col min="8184" max="8186" width="7.33203125" style="5" customWidth="1"/>
    <col min="8187" max="8187" width="7" style="5" customWidth="1"/>
    <col min="8188" max="8190" width="7.33203125" style="5" customWidth="1"/>
    <col min="8191" max="8191" width="10.6640625" style="5" customWidth="1"/>
    <col min="8192" max="8192" width="7.33203125" style="5" customWidth="1"/>
    <col min="8193" max="8435" width="9.1640625" style="5"/>
    <col min="8436" max="8436" width="5.6640625" style="5" customWidth="1"/>
    <col min="8437" max="8438" width="9.1640625" style="5"/>
    <col min="8439" max="8439" width="2.6640625" style="5" customWidth="1"/>
    <col min="8440" max="8442" width="7.33203125" style="5" customWidth="1"/>
    <col min="8443" max="8443" width="7" style="5" customWidth="1"/>
    <col min="8444" max="8446" width="7.33203125" style="5" customWidth="1"/>
    <col min="8447" max="8447" width="10.6640625" style="5" customWidth="1"/>
    <col min="8448" max="8448" width="7.33203125" style="5" customWidth="1"/>
    <col min="8449" max="8691" width="9.1640625" style="5"/>
    <col min="8692" max="8692" width="5.6640625" style="5" customWidth="1"/>
    <col min="8693" max="8694" width="9.1640625" style="5"/>
    <col min="8695" max="8695" width="2.6640625" style="5" customWidth="1"/>
    <col min="8696" max="8698" width="7.33203125" style="5" customWidth="1"/>
    <col min="8699" max="8699" width="7" style="5" customWidth="1"/>
    <col min="8700" max="8702" width="7.33203125" style="5" customWidth="1"/>
    <col min="8703" max="8703" width="10.6640625" style="5" customWidth="1"/>
    <col min="8704" max="8704" width="7.33203125" style="5" customWidth="1"/>
    <col min="8705" max="8947" width="9.1640625" style="5"/>
    <col min="8948" max="8948" width="5.6640625" style="5" customWidth="1"/>
    <col min="8949" max="8950" width="9.1640625" style="5"/>
    <col min="8951" max="8951" width="2.6640625" style="5" customWidth="1"/>
    <col min="8952" max="8954" width="7.33203125" style="5" customWidth="1"/>
    <col min="8955" max="8955" width="7" style="5" customWidth="1"/>
    <col min="8956" max="8958" width="7.33203125" style="5" customWidth="1"/>
    <col min="8959" max="8959" width="10.6640625" style="5" customWidth="1"/>
    <col min="8960" max="8960" width="7.33203125" style="5" customWidth="1"/>
    <col min="8961" max="9203" width="9.1640625" style="5"/>
    <col min="9204" max="9204" width="5.6640625" style="5" customWidth="1"/>
    <col min="9205" max="9206" width="9.1640625" style="5"/>
    <col min="9207" max="9207" width="2.6640625" style="5" customWidth="1"/>
    <col min="9208" max="9210" width="7.33203125" style="5" customWidth="1"/>
    <col min="9211" max="9211" width="7" style="5" customWidth="1"/>
    <col min="9212" max="9214" width="7.33203125" style="5" customWidth="1"/>
    <col min="9215" max="9215" width="10.6640625" style="5" customWidth="1"/>
    <col min="9216" max="9216" width="7.33203125" style="5" customWidth="1"/>
    <col min="9217" max="9459" width="9.1640625" style="5"/>
    <col min="9460" max="9460" width="5.6640625" style="5" customWidth="1"/>
    <col min="9461" max="9462" width="9.1640625" style="5"/>
    <col min="9463" max="9463" width="2.6640625" style="5" customWidth="1"/>
    <col min="9464" max="9466" width="7.33203125" style="5" customWidth="1"/>
    <col min="9467" max="9467" width="7" style="5" customWidth="1"/>
    <col min="9468" max="9470" width="7.33203125" style="5" customWidth="1"/>
    <col min="9471" max="9471" width="10.6640625" style="5" customWidth="1"/>
    <col min="9472" max="9472" width="7.33203125" style="5" customWidth="1"/>
    <col min="9473" max="9715" width="9.1640625" style="5"/>
    <col min="9716" max="9716" width="5.6640625" style="5" customWidth="1"/>
    <col min="9717" max="9718" width="9.1640625" style="5"/>
    <col min="9719" max="9719" width="2.6640625" style="5" customWidth="1"/>
    <col min="9720" max="9722" width="7.33203125" style="5" customWidth="1"/>
    <col min="9723" max="9723" width="7" style="5" customWidth="1"/>
    <col min="9724" max="9726" width="7.33203125" style="5" customWidth="1"/>
    <col min="9727" max="9727" width="10.6640625" style="5" customWidth="1"/>
    <col min="9728" max="9728" width="7.33203125" style="5" customWidth="1"/>
    <col min="9729" max="9971" width="9.1640625" style="5"/>
    <col min="9972" max="9972" width="5.6640625" style="5" customWidth="1"/>
    <col min="9973" max="9974" width="9.1640625" style="5"/>
    <col min="9975" max="9975" width="2.6640625" style="5" customWidth="1"/>
    <col min="9976" max="9978" width="7.33203125" style="5" customWidth="1"/>
    <col min="9979" max="9979" width="7" style="5" customWidth="1"/>
    <col min="9980" max="9982" width="7.33203125" style="5" customWidth="1"/>
    <col min="9983" max="9983" width="10.6640625" style="5" customWidth="1"/>
    <col min="9984" max="9984" width="7.33203125" style="5" customWidth="1"/>
    <col min="9985" max="10227" width="9.1640625" style="5"/>
    <col min="10228" max="10228" width="5.6640625" style="5" customWidth="1"/>
    <col min="10229" max="10230" width="9.1640625" style="5"/>
    <col min="10231" max="10231" width="2.6640625" style="5" customWidth="1"/>
    <col min="10232" max="10234" width="7.33203125" style="5" customWidth="1"/>
    <col min="10235" max="10235" width="7" style="5" customWidth="1"/>
    <col min="10236" max="10238" width="7.33203125" style="5" customWidth="1"/>
    <col min="10239" max="10239" width="10.6640625" style="5" customWidth="1"/>
    <col min="10240" max="10240" width="7.33203125" style="5" customWidth="1"/>
    <col min="10241" max="10483" width="9.1640625" style="5"/>
    <col min="10484" max="10484" width="5.6640625" style="5" customWidth="1"/>
    <col min="10485" max="10486" width="9.1640625" style="5"/>
    <col min="10487" max="10487" width="2.6640625" style="5" customWidth="1"/>
    <col min="10488" max="10490" width="7.33203125" style="5" customWidth="1"/>
    <col min="10491" max="10491" width="7" style="5" customWidth="1"/>
    <col min="10492" max="10494" width="7.33203125" style="5" customWidth="1"/>
    <col min="10495" max="10495" width="10.6640625" style="5" customWidth="1"/>
    <col min="10496" max="10496" width="7.33203125" style="5" customWidth="1"/>
    <col min="10497" max="10739" width="9.1640625" style="5"/>
    <col min="10740" max="10740" width="5.6640625" style="5" customWidth="1"/>
    <col min="10741" max="10742" width="9.1640625" style="5"/>
    <col min="10743" max="10743" width="2.6640625" style="5" customWidth="1"/>
    <col min="10744" max="10746" width="7.33203125" style="5" customWidth="1"/>
    <col min="10747" max="10747" width="7" style="5" customWidth="1"/>
    <col min="10748" max="10750" width="7.33203125" style="5" customWidth="1"/>
    <col min="10751" max="10751" width="10.6640625" style="5" customWidth="1"/>
    <col min="10752" max="10752" width="7.33203125" style="5" customWidth="1"/>
    <col min="10753" max="10995" width="9.1640625" style="5"/>
    <col min="10996" max="10996" width="5.6640625" style="5" customWidth="1"/>
    <col min="10997" max="10998" width="9.1640625" style="5"/>
    <col min="10999" max="10999" width="2.6640625" style="5" customWidth="1"/>
    <col min="11000" max="11002" width="7.33203125" style="5" customWidth="1"/>
    <col min="11003" max="11003" width="7" style="5" customWidth="1"/>
    <col min="11004" max="11006" width="7.33203125" style="5" customWidth="1"/>
    <col min="11007" max="11007" width="10.6640625" style="5" customWidth="1"/>
    <col min="11008" max="11008" width="7.33203125" style="5" customWidth="1"/>
    <col min="11009" max="11251" width="9.1640625" style="5"/>
    <col min="11252" max="11252" width="5.6640625" style="5" customWidth="1"/>
    <col min="11253" max="11254" width="9.1640625" style="5"/>
    <col min="11255" max="11255" width="2.6640625" style="5" customWidth="1"/>
    <col min="11256" max="11258" width="7.33203125" style="5" customWidth="1"/>
    <col min="11259" max="11259" width="7" style="5" customWidth="1"/>
    <col min="11260" max="11262" width="7.33203125" style="5" customWidth="1"/>
    <col min="11263" max="11263" width="10.6640625" style="5" customWidth="1"/>
    <col min="11264" max="11264" width="7.33203125" style="5" customWidth="1"/>
    <col min="11265" max="11507" width="9.1640625" style="5"/>
    <col min="11508" max="11508" width="5.6640625" style="5" customWidth="1"/>
    <col min="11509" max="11510" width="9.1640625" style="5"/>
    <col min="11511" max="11511" width="2.6640625" style="5" customWidth="1"/>
    <col min="11512" max="11514" width="7.33203125" style="5" customWidth="1"/>
    <col min="11515" max="11515" width="7" style="5" customWidth="1"/>
    <col min="11516" max="11518" width="7.33203125" style="5" customWidth="1"/>
    <col min="11519" max="11519" width="10.6640625" style="5" customWidth="1"/>
    <col min="11520" max="11520" width="7.33203125" style="5" customWidth="1"/>
    <col min="11521" max="11763" width="9.1640625" style="5"/>
    <col min="11764" max="11764" width="5.6640625" style="5" customWidth="1"/>
    <col min="11765" max="11766" width="9.1640625" style="5"/>
    <col min="11767" max="11767" width="2.6640625" style="5" customWidth="1"/>
    <col min="11768" max="11770" width="7.33203125" style="5" customWidth="1"/>
    <col min="11771" max="11771" width="7" style="5" customWidth="1"/>
    <col min="11772" max="11774" width="7.33203125" style="5" customWidth="1"/>
    <col min="11775" max="11775" width="10.6640625" style="5" customWidth="1"/>
    <col min="11776" max="11776" width="7.33203125" style="5" customWidth="1"/>
    <col min="11777" max="12019" width="9.1640625" style="5"/>
    <col min="12020" max="12020" width="5.6640625" style="5" customWidth="1"/>
    <col min="12021" max="12022" width="9.1640625" style="5"/>
    <col min="12023" max="12023" width="2.6640625" style="5" customWidth="1"/>
    <col min="12024" max="12026" width="7.33203125" style="5" customWidth="1"/>
    <col min="12027" max="12027" width="7" style="5" customWidth="1"/>
    <col min="12028" max="12030" width="7.33203125" style="5" customWidth="1"/>
    <col min="12031" max="12031" width="10.6640625" style="5" customWidth="1"/>
    <col min="12032" max="12032" width="7.33203125" style="5" customWidth="1"/>
    <col min="12033" max="12275" width="9.1640625" style="5"/>
    <col min="12276" max="12276" width="5.6640625" style="5" customWidth="1"/>
    <col min="12277" max="12278" width="9.1640625" style="5"/>
    <col min="12279" max="12279" width="2.6640625" style="5" customWidth="1"/>
    <col min="12280" max="12282" width="7.33203125" style="5" customWidth="1"/>
    <col min="12283" max="12283" width="7" style="5" customWidth="1"/>
    <col min="12284" max="12286" width="7.33203125" style="5" customWidth="1"/>
    <col min="12287" max="12287" width="10.6640625" style="5" customWidth="1"/>
    <col min="12288" max="12288" width="7.33203125" style="5" customWidth="1"/>
    <col min="12289" max="12531" width="9.1640625" style="5"/>
    <col min="12532" max="12532" width="5.6640625" style="5" customWidth="1"/>
    <col min="12533" max="12534" width="9.1640625" style="5"/>
    <col min="12535" max="12535" width="2.6640625" style="5" customWidth="1"/>
    <col min="12536" max="12538" width="7.33203125" style="5" customWidth="1"/>
    <col min="12539" max="12539" width="7" style="5" customWidth="1"/>
    <col min="12540" max="12542" width="7.33203125" style="5" customWidth="1"/>
    <col min="12543" max="12543" width="10.6640625" style="5" customWidth="1"/>
    <col min="12544" max="12544" width="7.33203125" style="5" customWidth="1"/>
    <col min="12545" max="12787" width="9.1640625" style="5"/>
    <col min="12788" max="12788" width="5.6640625" style="5" customWidth="1"/>
    <col min="12789" max="12790" width="9.1640625" style="5"/>
    <col min="12791" max="12791" width="2.6640625" style="5" customWidth="1"/>
    <col min="12792" max="12794" width="7.33203125" style="5" customWidth="1"/>
    <col min="12795" max="12795" width="7" style="5" customWidth="1"/>
    <col min="12796" max="12798" width="7.33203125" style="5" customWidth="1"/>
    <col min="12799" max="12799" width="10.6640625" style="5" customWidth="1"/>
    <col min="12800" max="12800" width="7.33203125" style="5" customWidth="1"/>
    <col min="12801" max="13043" width="9.1640625" style="5"/>
    <col min="13044" max="13044" width="5.6640625" style="5" customWidth="1"/>
    <col min="13045" max="13046" width="9.1640625" style="5"/>
    <col min="13047" max="13047" width="2.6640625" style="5" customWidth="1"/>
    <col min="13048" max="13050" width="7.33203125" style="5" customWidth="1"/>
    <col min="13051" max="13051" width="7" style="5" customWidth="1"/>
    <col min="13052" max="13054" width="7.33203125" style="5" customWidth="1"/>
    <col min="13055" max="13055" width="10.6640625" style="5" customWidth="1"/>
    <col min="13056" max="13056" width="7.33203125" style="5" customWidth="1"/>
    <col min="13057" max="13299" width="9.1640625" style="5"/>
    <col min="13300" max="13300" width="5.6640625" style="5" customWidth="1"/>
    <col min="13301" max="13302" width="9.1640625" style="5"/>
    <col min="13303" max="13303" width="2.6640625" style="5" customWidth="1"/>
    <col min="13304" max="13306" width="7.33203125" style="5" customWidth="1"/>
    <col min="13307" max="13307" width="7" style="5" customWidth="1"/>
    <col min="13308" max="13310" width="7.33203125" style="5" customWidth="1"/>
    <col min="13311" max="13311" width="10.6640625" style="5" customWidth="1"/>
    <col min="13312" max="13312" width="7.33203125" style="5" customWidth="1"/>
    <col min="13313" max="13555" width="9.1640625" style="5"/>
    <col min="13556" max="13556" width="5.6640625" style="5" customWidth="1"/>
    <col min="13557" max="13558" width="9.1640625" style="5"/>
    <col min="13559" max="13559" width="2.6640625" style="5" customWidth="1"/>
    <col min="13560" max="13562" width="7.33203125" style="5" customWidth="1"/>
    <col min="13563" max="13563" width="7" style="5" customWidth="1"/>
    <col min="13564" max="13566" width="7.33203125" style="5" customWidth="1"/>
    <col min="13567" max="13567" width="10.6640625" style="5" customWidth="1"/>
    <col min="13568" max="13568" width="7.33203125" style="5" customWidth="1"/>
    <col min="13569" max="13811" width="9.1640625" style="5"/>
    <col min="13812" max="13812" width="5.6640625" style="5" customWidth="1"/>
    <col min="13813" max="13814" width="9.1640625" style="5"/>
    <col min="13815" max="13815" width="2.6640625" style="5" customWidth="1"/>
    <col min="13816" max="13818" width="7.33203125" style="5" customWidth="1"/>
    <col min="13819" max="13819" width="7" style="5" customWidth="1"/>
    <col min="13820" max="13822" width="7.33203125" style="5" customWidth="1"/>
    <col min="13823" max="13823" width="10.6640625" style="5" customWidth="1"/>
    <col min="13824" max="13824" width="7.33203125" style="5" customWidth="1"/>
    <col min="13825" max="14067" width="9.1640625" style="5"/>
    <col min="14068" max="14068" width="5.6640625" style="5" customWidth="1"/>
    <col min="14069" max="14070" width="9.1640625" style="5"/>
    <col min="14071" max="14071" width="2.6640625" style="5" customWidth="1"/>
    <col min="14072" max="14074" width="7.33203125" style="5" customWidth="1"/>
    <col min="14075" max="14075" width="7" style="5" customWidth="1"/>
    <col min="14076" max="14078" width="7.33203125" style="5" customWidth="1"/>
    <col min="14079" max="14079" width="10.6640625" style="5" customWidth="1"/>
    <col min="14080" max="14080" width="7.33203125" style="5" customWidth="1"/>
    <col min="14081" max="14323" width="9.1640625" style="5"/>
    <col min="14324" max="14324" width="5.6640625" style="5" customWidth="1"/>
    <col min="14325" max="14326" width="9.1640625" style="5"/>
    <col min="14327" max="14327" width="2.6640625" style="5" customWidth="1"/>
    <col min="14328" max="14330" width="7.33203125" style="5" customWidth="1"/>
    <col min="14331" max="14331" width="7" style="5" customWidth="1"/>
    <col min="14332" max="14334" width="7.33203125" style="5" customWidth="1"/>
    <col min="14335" max="14335" width="10.6640625" style="5" customWidth="1"/>
    <col min="14336" max="14336" width="7.33203125" style="5" customWidth="1"/>
    <col min="14337" max="14579" width="9.1640625" style="5"/>
    <col min="14580" max="14580" width="5.6640625" style="5" customWidth="1"/>
    <col min="14581" max="14582" width="9.1640625" style="5"/>
    <col min="14583" max="14583" width="2.6640625" style="5" customWidth="1"/>
    <col min="14584" max="14586" width="7.33203125" style="5" customWidth="1"/>
    <col min="14587" max="14587" width="7" style="5" customWidth="1"/>
    <col min="14588" max="14590" width="7.33203125" style="5" customWidth="1"/>
    <col min="14591" max="14591" width="10.6640625" style="5" customWidth="1"/>
    <col min="14592" max="14592" width="7.33203125" style="5" customWidth="1"/>
    <col min="14593" max="14835" width="9.1640625" style="5"/>
    <col min="14836" max="14836" width="5.6640625" style="5" customWidth="1"/>
    <col min="14837" max="14838" width="9.1640625" style="5"/>
    <col min="14839" max="14839" width="2.6640625" style="5" customWidth="1"/>
    <col min="14840" max="14842" width="7.33203125" style="5" customWidth="1"/>
    <col min="14843" max="14843" width="7" style="5" customWidth="1"/>
    <col min="14844" max="14846" width="7.33203125" style="5" customWidth="1"/>
    <col min="14847" max="14847" width="10.6640625" style="5" customWidth="1"/>
    <col min="14848" max="14848" width="7.33203125" style="5" customWidth="1"/>
    <col min="14849" max="15091" width="9.1640625" style="5"/>
    <col min="15092" max="15092" width="5.6640625" style="5" customWidth="1"/>
    <col min="15093" max="15094" width="9.1640625" style="5"/>
    <col min="15095" max="15095" width="2.6640625" style="5" customWidth="1"/>
    <col min="15096" max="15098" width="7.33203125" style="5" customWidth="1"/>
    <col min="15099" max="15099" width="7" style="5" customWidth="1"/>
    <col min="15100" max="15102" width="7.33203125" style="5" customWidth="1"/>
    <col min="15103" max="15103" width="10.6640625" style="5" customWidth="1"/>
    <col min="15104" max="15104" width="7.33203125" style="5" customWidth="1"/>
    <col min="15105" max="15347" width="9.1640625" style="5"/>
    <col min="15348" max="15348" width="5.6640625" style="5" customWidth="1"/>
    <col min="15349" max="15350" width="9.1640625" style="5"/>
    <col min="15351" max="15351" width="2.6640625" style="5" customWidth="1"/>
    <col min="15352" max="15354" width="7.33203125" style="5" customWidth="1"/>
    <col min="15355" max="15355" width="7" style="5" customWidth="1"/>
    <col min="15356" max="15358" width="7.33203125" style="5" customWidth="1"/>
    <col min="15359" max="15359" width="10.6640625" style="5" customWidth="1"/>
    <col min="15360" max="15360" width="7.33203125" style="5" customWidth="1"/>
    <col min="15361" max="15603" width="9.1640625" style="5"/>
    <col min="15604" max="15604" width="5.6640625" style="5" customWidth="1"/>
    <col min="15605" max="15606" width="9.1640625" style="5"/>
    <col min="15607" max="15607" width="2.6640625" style="5" customWidth="1"/>
    <col min="15608" max="15610" width="7.33203125" style="5" customWidth="1"/>
    <col min="15611" max="15611" width="7" style="5" customWidth="1"/>
    <col min="15612" max="15614" width="7.33203125" style="5" customWidth="1"/>
    <col min="15615" max="15615" width="10.6640625" style="5" customWidth="1"/>
    <col min="15616" max="15616" width="7.33203125" style="5" customWidth="1"/>
    <col min="15617" max="15859" width="9.1640625" style="5"/>
    <col min="15860" max="15860" width="5.6640625" style="5" customWidth="1"/>
    <col min="15861" max="15862" width="9.1640625" style="5"/>
    <col min="15863" max="15863" width="2.6640625" style="5" customWidth="1"/>
    <col min="15864" max="15866" width="7.33203125" style="5" customWidth="1"/>
    <col min="15867" max="15867" width="7" style="5" customWidth="1"/>
    <col min="15868" max="15870" width="7.33203125" style="5" customWidth="1"/>
    <col min="15871" max="15871" width="10.6640625" style="5" customWidth="1"/>
    <col min="15872" max="15872" width="7.33203125" style="5" customWidth="1"/>
    <col min="15873" max="16115" width="9.1640625" style="5"/>
    <col min="16116" max="16116" width="5.6640625" style="5" customWidth="1"/>
    <col min="16117" max="16118" width="9.1640625" style="5"/>
    <col min="16119" max="16119" width="2.6640625" style="5" customWidth="1"/>
    <col min="16120" max="16122" width="7.33203125" style="5" customWidth="1"/>
    <col min="16123" max="16123" width="7" style="5" customWidth="1"/>
    <col min="16124" max="16126" width="7.33203125" style="5" customWidth="1"/>
    <col min="16127" max="16127" width="10.6640625" style="5" customWidth="1"/>
    <col min="16128" max="16128" width="7.33203125" style="5" customWidth="1"/>
    <col min="16129" max="16384" width="9.1640625" style="5"/>
  </cols>
  <sheetData>
    <row r="1" spans="1:13" s="1" customFormat="1" ht="35.25" customHeight="1" x14ac:dyDescent="0.15">
      <c r="A1" s="246"/>
      <c r="B1" s="246"/>
      <c r="C1" s="246"/>
      <c r="D1" s="246"/>
      <c r="E1" s="246"/>
      <c r="F1" s="246"/>
      <c r="G1" s="246"/>
      <c r="H1" s="246"/>
      <c r="I1" s="246"/>
    </row>
    <row r="2" spans="1:13" s="1" customFormat="1" ht="21.75" customHeight="1" x14ac:dyDescent="0.15">
      <c r="A2" s="12"/>
      <c r="I2" s="71"/>
      <c r="J2" s="12"/>
      <c r="K2" s="12"/>
      <c r="L2" s="12"/>
      <c r="M2" s="13"/>
    </row>
    <row r="3" spans="1:13" s="1" customFormat="1" ht="24" customHeight="1" x14ac:dyDescent="0.15">
      <c r="A3" s="6" t="s">
        <v>0</v>
      </c>
      <c r="B3" s="7"/>
      <c r="C3" s="247"/>
      <c r="D3" s="247"/>
      <c r="E3" s="247"/>
      <c r="F3" s="247"/>
      <c r="G3" s="8"/>
      <c r="I3" s="9"/>
      <c r="J3" s="5"/>
      <c r="K3" s="5"/>
      <c r="L3" s="5"/>
      <c r="M3" s="5"/>
    </row>
    <row r="4" spans="1:13" s="1" customFormat="1" ht="24" customHeight="1" x14ac:dyDescent="0.15">
      <c r="A4" s="6" t="s">
        <v>2</v>
      </c>
      <c r="B4" s="7"/>
      <c r="C4" s="247"/>
      <c r="D4" s="247"/>
      <c r="E4" s="247"/>
      <c r="F4" s="247"/>
      <c r="G4" s="8"/>
      <c r="H4" s="72"/>
      <c r="I4" s="12"/>
      <c r="J4" s="12"/>
      <c r="K4" s="12"/>
      <c r="L4" s="12"/>
      <c r="M4" s="13"/>
    </row>
    <row r="5" spans="1:13" s="1" customFormat="1" ht="8" customHeight="1" thickBot="1" x14ac:dyDescent="0.25">
      <c r="A5" s="14"/>
      <c r="H5" s="72"/>
      <c r="J5" s="15"/>
      <c r="K5" s="15"/>
      <c r="L5" s="16"/>
      <c r="M5" s="17"/>
    </row>
    <row r="6" spans="1:13" s="1" customFormat="1" ht="23" customHeight="1" x14ac:dyDescent="0.15">
      <c r="A6" s="18" t="s">
        <v>3</v>
      </c>
      <c r="B6" s="19"/>
      <c r="C6" s="20"/>
      <c r="D6" s="20"/>
      <c r="E6" s="20"/>
      <c r="F6" s="20"/>
      <c r="G6" s="21" t="s">
        <v>4</v>
      </c>
      <c r="H6" s="22"/>
      <c r="I6" s="21" t="s">
        <v>5</v>
      </c>
      <c r="J6" s="73"/>
      <c r="K6" s="165"/>
      <c r="L6" s="166"/>
      <c r="M6" s="26"/>
    </row>
    <row r="7" spans="1:13" ht="23" customHeight="1" x14ac:dyDescent="0.15">
      <c r="A7" s="27" t="s">
        <v>6</v>
      </c>
      <c r="B7" s="7"/>
      <c r="C7" s="28"/>
      <c r="D7" s="28"/>
      <c r="E7" s="28"/>
      <c r="F7" s="28"/>
      <c r="G7" s="31"/>
      <c r="H7" s="93"/>
      <c r="I7" s="94"/>
      <c r="J7" s="93"/>
      <c r="K7" s="93"/>
      <c r="L7" s="167"/>
      <c r="M7" s="26"/>
    </row>
    <row r="8" spans="1:13" ht="23" customHeight="1" x14ac:dyDescent="0.15">
      <c r="A8" s="29" t="s">
        <v>7</v>
      </c>
      <c r="B8" s="30"/>
      <c r="C8" s="28"/>
      <c r="D8" s="28"/>
      <c r="E8" s="28"/>
      <c r="F8" s="28"/>
      <c r="G8" s="31" t="s">
        <v>4</v>
      </c>
      <c r="H8" s="32"/>
      <c r="I8" s="33" t="s">
        <v>5</v>
      </c>
      <c r="J8" s="74"/>
      <c r="K8" s="168"/>
      <c r="L8" s="169"/>
      <c r="M8" s="1"/>
    </row>
    <row r="9" spans="1:13" ht="23" customHeight="1" thickBot="1" x14ac:dyDescent="0.2">
      <c r="A9" s="36" t="s">
        <v>8</v>
      </c>
      <c r="B9" s="37"/>
      <c r="C9" s="38"/>
      <c r="D9" s="38"/>
      <c r="E9" s="38"/>
      <c r="F9" s="38"/>
      <c r="G9" s="39" t="s">
        <v>4</v>
      </c>
      <c r="H9" s="40"/>
      <c r="I9" s="41" t="s">
        <v>5</v>
      </c>
      <c r="J9" s="75"/>
      <c r="K9" s="170"/>
      <c r="L9" s="171"/>
      <c r="M9" s="45"/>
    </row>
    <row r="10" spans="1:13" ht="17" customHeight="1" x14ac:dyDescent="0.15">
      <c r="H10" s="122"/>
      <c r="I10" s="122"/>
      <c r="J10" s="122"/>
      <c r="K10" s="122"/>
      <c r="L10" s="122"/>
      <c r="M10" s="122"/>
    </row>
    <row r="11" spans="1:13" ht="24.75" customHeight="1" thickBot="1" x14ac:dyDescent="0.2">
      <c r="L11" s="140" t="s">
        <v>62</v>
      </c>
    </row>
    <row r="12" spans="1:13" ht="87" customHeight="1" thickBot="1" x14ac:dyDescent="0.2">
      <c r="A12" s="416" t="s">
        <v>79</v>
      </c>
      <c r="B12" s="419" t="s">
        <v>80</v>
      </c>
      <c r="C12" s="420"/>
      <c r="D12" s="420"/>
      <c r="E12" s="420"/>
      <c r="F12" s="420"/>
      <c r="G12" s="420"/>
      <c r="H12" s="420"/>
      <c r="I12" s="420"/>
      <c r="J12" s="172"/>
      <c r="K12" s="413" t="s">
        <v>81</v>
      </c>
      <c r="L12" s="271">
        <f>SUM(C14+D14+E14+F14)/4</f>
        <v>0</v>
      </c>
      <c r="M12" s="400">
        <f>L12*0.4</f>
        <v>0</v>
      </c>
    </row>
    <row r="13" spans="1:13" ht="18.5" customHeight="1" x14ac:dyDescent="0.15">
      <c r="A13" s="417"/>
      <c r="B13" s="173"/>
      <c r="C13" s="174" t="s">
        <v>82</v>
      </c>
      <c r="D13" s="175" t="s">
        <v>83</v>
      </c>
      <c r="E13" s="175" t="s">
        <v>84</v>
      </c>
      <c r="F13" s="176" t="s">
        <v>85</v>
      </c>
      <c r="G13" s="403"/>
      <c r="H13" s="404"/>
      <c r="I13" s="404"/>
      <c r="J13" s="177"/>
      <c r="K13" s="414"/>
      <c r="L13" s="272"/>
      <c r="M13" s="401"/>
    </row>
    <row r="14" spans="1:13" ht="28.25" customHeight="1" thickBot="1" x14ac:dyDescent="0.2">
      <c r="A14" s="418"/>
      <c r="B14" s="178"/>
      <c r="C14" s="179"/>
      <c r="D14" s="180"/>
      <c r="E14" s="180"/>
      <c r="F14" s="181"/>
      <c r="G14" s="405"/>
      <c r="H14" s="406"/>
      <c r="I14" s="406"/>
      <c r="J14" s="182"/>
      <c r="K14" s="415"/>
      <c r="L14" s="273"/>
      <c r="M14" s="402"/>
    </row>
    <row r="15" spans="1:13" ht="132.5" customHeight="1" thickBot="1" x14ac:dyDescent="0.2">
      <c r="A15" s="407" t="s">
        <v>86</v>
      </c>
      <c r="B15" s="409" t="s">
        <v>87</v>
      </c>
      <c r="C15" s="410"/>
      <c r="D15" s="410"/>
      <c r="E15" s="410"/>
      <c r="F15" s="410"/>
      <c r="G15" s="410"/>
      <c r="H15" s="410"/>
      <c r="I15" s="410"/>
      <c r="J15" s="183"/>
      <c r="K15" s="49" t="s">
        <v>88</v>
      </c>
      <c r="L15" s="50"/>
      <c r="M15" s="212">
        <f>L15*0.3</f>
        <v>0</v>
      </c>
    </row>
    <row r="16" spans="1:13" ht="102.75" customHeight="1" thickBot="1" x14ac:dyDescent="0.2">
      <c r="A16" s="408"/>
      <c r="B16" s="411" t="s">
        <v>89</v>
      </c>
      <c r="C16" s="412"/>
      <c r="D16" s="412"/>
      <c r="E16" s="412"/>
      <c r="F16" s="412"/>
      <c r="G16" s="412"/>
      <c r="H16" s="412"/>
      <c r="I16" s="412"/>
      <c r="J16" s="183"/>
      <c r="K16" s="49" t="s">
        <v>90</v>
      </c>
      <c r="L16" s="50"/>
      <c r="M16" s="212">
        <f>L16*0.3</f>
        <v>0</v>
      </c>
    </row>
    <row r="17" spans="1:13" ht="18" customHeight="1" x14ac:dyDescent="0.15">
      <c r="A17" s="58"/>
      <c r="B17" s="58"/>
      <c r="C17" s="58"/>
      <c r="D17" s="58"/>
      <c r="E17" s="58"/>
      <c r="F17" s="58"/>
      <c r="G17" s="58"/>
      <c r="H17" s="58"/>
      <c r="I17" s="58"/>
      <c r="J17" s="58"/>
      <c r="K17" s="58"/>
      <c r="L17" s="58"/>
      <c r="M17" s="207">
        <f>SUM(M12:M16)</f>
        <v>0</v>
      </c>
    </row>
    <row r="18" spans="1:13" ht="7.5" customHeight="1" x14ac:dyDescent="0.15">
      <c r="A18" s="58"/>
      <c r="B18" s="58"/>
      <c r="C18" s="58"/>
      <c r="D18" s="58"/>
      <c r="E18" s="58"/>
      <c r="F18" s="58"/>
      <c r="G18" s="58"/>
      <c r="H18" s="58"/>
      <c r="I18" s="58"/>
      <c r="J18" s="58"/>
      <c r="K18" s="58"/>
      <c r="L18" s="58"/>
      <c r="M18" s="208"/>
    </row>
    <row r="19" spans="1:13" ht="18" customHeight="1" x14ac:dyDescent="0.15">
      <c r="A19" s="58"/>
      <c r="B19" s="96" t="s">
        <v>57</v>
      </c>
      <c r="C19" s="108"/>
      <c r="D19" s="397"/>
      <c r="E19" s="398"/>
      <c r="F19" s="398"/>
      <c r="G19" s="398"/>
      <c r="H19" s="398"/>
      <c r="I19" s="398"/>
      <c r="J19" s="398"/>
      <c r="K19" s="398"/>
      <c r="L19" s="399"/>
      <c r="M19" s="209"/>
    </row>
    <row r="20" spans="1:13" ht="7.5" customHeight="1" thickBot="1" x14ac:dyDescent="0.2">
      <c r="M20" s="202"/>
    </row>
    <row r="21" spans="1:13" ht="24" customHeight="1" thickBot="1" x14ac:dyDescent="0.2">
      <c r="I21" s="131" t="s">
        <v>64</v>
      </c>
      <c r="J21" s="132"/>
      <c r="K21" s="132"/>
      <c r="L21" s="132"/>
      <c r="M21" s="190">
        <f>SUM(M12:M16)-M19</f>
        <v>0</v>
      </c>
    </row>
    <row r="22" spans="1:13" ht="24" customHeight="1" x14ac:dyDescent="0.15">
      <c r="I22" s="12"/>
      <c r="J22" s="12"/>
      <c r="K22" s="12"/>
      <c r="L22" s="12"/>
      <c r="M22" s="184"/>
    </row>
    <row r="23" spans="1:13" ht="18.75" customHeight="1" x14ac:dyDescent="0.15"/>
    <row r="24" spans="1:13" ht="21.5" customHeight="1" x14ac:dyDescent="0.15">
      <c r="A24" s="60" t="s">
        <v>28</v>
      </c>
      <c r="B24" s="61"/>
      <c r="C24" s="61"/>
      <c r="D24" s="62"/>
      <c r="E24" s="62"/>
      <c r="F24" s="11"/>
      <c r="H24" s="60" t="s">
        <v>29</v>
      </c>
      <c r="I24" s="185"/>
      <c r="J24" s="63"/>
      <c r="K24" s="63"/>
      <c r="L24" s="63"/>
      <c r="M24" s="63"/>
    </row>
    <row r="25" spans="1:13" ht="18" customHeight="1" x14ac:dyDescent="0.15"/>
    <row r="26" spans="1:13" ht="18" customHeight="1" x14ac:dyDescent="0.15"/>
    <row r="27" spans="1:13" x14ac:dyDescent="0.15">
      <c r="F27" s="65"/>
      <c r="H27" s="66"/>
      <c r="I27" s="66"/>
      <c r="J27" s="67"/>
      <c r="K27" s="67"/>
      <c r="L27" s="68"/>
      <c r="M27" s="144"/>
    </row>
    <row r="28" spans="1:13" x14ac:dyDescent="0.15">
      <c r="F28" s="65"/>
      <c r="H28" s="66"/>
      <c r="I28" s="66"/>
      <c r="J28" s="67"/>
      <c r="K28" s="67"/>
      <c r="L28" s="68"/>
      <c r="M28" s="144"/>
    </row>
  </sheetData>
  <mergeCells count="13">
    <mergeCell ref="A1:I1"/>
    <mergeCell ref="C3:F3"/>
    <mergeCell ref="C4:F4"/>
    <mergeCell ref="A12:A14"/>
    <mergeCell ref="B12:I12"/>
    <mergeCell ref="D19:L19"/>
    <mergeCell ref="L12:L14"/>
    <mergeCell ref="M12:M14"/>
    <mergeCell ref="G13:I14"/>
    <mergeCell ref="A15:A16"/>
    <mergeCell ref="B15:I15"/>
    <mergeCell ref="B16:I16"/>
    <mergeCell ref="K12:K14"/>
  </mergeCells>
  <pageMargins left="0.7" right="0.7" top="0.75" bottom="0.75" header="0.5" footer="0.3"/>
  <pageSetup scale="82" orientation="portrait" horizontalDpi="1200" verticalDpi="1200" r:id="rId1"/>
  <headerFooter>
    <oddHeader xml:space="preserve">&amp;L&amp;G&amp;C&amp;"Verdana,Bold"&amp;14 2* Young Vaulter/Gold Tech Test: Artistic&amp;R&amp;"Verdana,Bold"&amp;12JUDGE C </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3D2C3-7540-F44B-9F0C-BD3C404B59AF}">
  <sheetPr>
    <pageSetUpPr fitToPage="1"/>
  </sheetPr>
  <dimension ref="A1:R30"/>
  <sheetViews>
    <sheetView tabSelected="1" view="pageLayout" zoomScaleNormal="100" workbookViewId="0">
      <selection activeCell="L12" sqref="L12:L14"/>
    </sheetView>
  </sheetViews>
  <sheetFormatPr baseColWidth="10" defaultColWidth="9.1640625" defaultRowHeight="13" x14ac:dyDescent="0.15"/>
  <cols>
    <col min="1" max="1" width="5.6640625" style="1" customWidth="1"/>
    <col min="2" max="3" width="9.1640625" style="1"/>
    <col min="4" max="4" width="2.6640625" style="1" customWidth="1"/>
    <col min="5" max="6" width="7.33203125" style="1" customWidth="1"/>
    <col min="7" max="7" width="11.6640625" style="1" customWidth="1"/>
    <col min="8" max="8" width="7" style="1" customWidth="1"/>
    <col min="9" max="11" width="7.33203125" style="1" customWidth="1"/>
    <col min="12" max="12" width="9.33203125" style="1" customWidth="1"/>
    <col min="13" max="13" width="10.1640625" style="1" customWidth="1"/>
    <col min="14" max="16384" width="9.1640625" style="1"/>
  </cols>
  <sheetData>
    <row r="1" spans="1:13" s="5" customFormat="1" ht="24" customHeight="1" x14ac:dyDescent="0.15">
      <c r="A1" s="246"/>
      <c r="B1" s="246"/>
      <c r="C1" s="246"/>
      <c r="D1" s="246"/>
      <c r="E1" s="246"/>
      <c r="F1" s="70"/>
      <c r="G1" s="70"/>
      <c r="H1" s="70"/>
    </row>
    <row r="2" spans="1:13" ht="45.75" customHeight="1" x14ac:dyDescent="0.15">
      <c r="A2" s="12"/>
      <c r="I2" s="71"/>
      <c r="J2" s="331"/>
      <c r="K2" s="331"/>
      <c r="L2" s="13"/>
    </row>
    <row r="3" spans="1:13" ht="24" customHeight="1" x14ac:dyDescent="0.15">
      <c r="A3" s="6" t="s">
        <v>0</v>
      </c>
      <c r="B3" s="7"/>
      <c r="C3" s="247"/>
      <c r="D3" s="247"/>
      <c r="E3" s="247"/>
      <c r="F3" s="247"/>
      <c r="G3" s="8"/>
      <c r="J3" s="390" t="s">
        <v>44</v>
      </c>
      <c r="K3" s="390"/>
      <c r="L3" s="390"/>
      <c r="M3" s="390"/>
    </row>
    <row r="4" spans="1:13" ht="24" customHeight="1" x14ac:dyDescent="0.15">
      <c r="A4" s="6" t="s">
        <v>2</v>
      </c>
      <c r="B4" s="7"/>
      <c r="C4" s="247"/>
      <c r="D4" s="247"/>
      <c r="E4" s="247"/>
      <c r="F4" s="247"/>
      <c r="G4" s="8"/>
      <c r="H4" s="72"/>
      <c r="I4" s="331"/>
      <c r="J4" s="331"/>
      <c r="K4" s="331"/>
      <c r="L4" s="13"/>
    </row>
    <row r="5" spans="1:13" ht="8" customHeight="1" thickBot="1" x14ac:dyDescent="0.25">
      <c r="A5" s="14"/>
      <c r="H5" s="72"/>
      <c r="J5" s="15"/>
      <c r="K5" s="16"/>
      <c r="L5" s="17"/>
    </row>
    <row r="6" spans="1:13" ht="25" customHeight="1" x14ac:dyDescent="0.15">
      <c r="A6" s="18" t="s">
        <v>3</v>
      </c>
      <c r="B6" s="19"/>
      <c r="C6" s="20"/>
      <c r="D6" s="20"/>
      <c r="E6" s="20"/>
      <c r="F6" s="20"/>
      <c r="G6" s="21" t="s">
        <v>4</v>
      </c>
      <c r="H6" s="22"/>
      <c r="I6" s="21" t="s">
        <v>5</v>
      </c>
      <c r="J6" s="73"/>
      <c r="K6" s="24"/>
    </row>
    <row r="7" spans="1:13" s="5" customFormat="1" ht="25" customHeight="1" x14ac:dyDescent="0.15">
      <c r="A7" s="27" t="s">
        <v>6</v>
      </c>
      <c r="B7" s="7"/>
      <c r="C7" s="28"/>
      <c r="D7" s="28"/>
      <c r="E7" s="28"/>
      <c r="F7" s="28"/>
      <c r="G7" s="249"/>
      <c r="H7" s="250"/>
      <c r="I7" s="251"/>
      <c r="J7" s="250"/>
      <c r="K7" s="252"/>
    </row>
    <row r="8" spans="1:13" s="5" customFormat="1" ht="25" customHeight="1" x14ac:dyDescent="0.15">
      <c r="A8" s="29" t="s">
        <v>7</v>
      </c>
      <c r="B8" s="30"/>
      <c r="C8" s="28"/>
      <c r="D8" s="28"/>
      <c r="E8" s="28"/>
      <c r="F8" s="28"/>
      <c r="G8" s="31" t="s">
        <v>4</v>
      </c>
      <c r="H8" s="32"/>
      <c r="I8" s="33" t="s">
        <v>5</v>
      </c>
      <c r="J8" s="74"/>
      <c r="K8" s="35"/>
    </row>
    <row r="9" spans="1:13" s="5" customFormat="1" ht="25" customHeight="1" thickBot="1" x14ac:dyDescent="0.2">
      <c r="A9" s="36" t="s">
        <v>8</v>
      </c>
      <c r="B9" s="37"/>
      <c r="C9" s="38"/>
      <c r="D9" s="38"/>
      <c r="E9" s="38"/>
      <c r="F9" s="38"/>
      <c r="G9" s="39" t="s">
        <v>4</v>
      </c>
      <c r="H9" s="40"/>
      <c r="I9" s="41" t="s">
        <v>5</v>
      </c>
      <c r="J9" s="75"/>
      <c r="K9" s="43"/>
    </row>
    <row r="10" spans="1:13" ht="9" customHeight="1" x14ac:dyDescent="0.15">
      <c r="H10" s="72"/>
      <c r="I10" s="72"/>
      <c r="J10" s="72"/>
      <c r="K10" s="72"/>
      <c r="L10" s="72"/>
    </row>
    <row r="11" spans="1:13" ht="41.75" customHeight="1" thickBot="1" x14ac:dyDescent="0.2"/>
    <row r="12" spans="1:13" ht="19.5" customHeight="1" x14ac:dyDescent="0.15">
      <c r="A12" s="391" t="s">
        <v>65</v>
      </c>
      <c r="B12" s="392"/>
      <c r="C12" s="392"/>
      <c r="D12" s="392"/>
      <c r="E12" s="392"/>
      <c r="F12" s="392"/>
      <c r="G12" s="393"/>
      <c r="H12" s="394" t="s">
        <v>9</v>
      </c>
      <c r="I12" s="395"/>
      <c r="J12" s="395"/>
      <c r="K12" s="396"/>
      <c r="L12" s="145" t="s">
        <v>32</v>
      </c>
    </row>
    <row r="13" spans="1:13" ht="26.25" customHeight="1" x14ac:dyDescent="0.15">
      <c r="A13" s="381" t="s">
        <v>91</v>
      </c>
      <c r="B13" s="382"/>
      <c r="C13" s="382"/>
      <c r="D13" s="382"/>
      <c r="E13" s="382"/>
      <c r="F13" s="382"/>
      <c r="G13" s="382"/>
      <c r="H13" s="315"/>
      <c r="I13" s="322"/>
      <c r="J13" s="322"/>
      <c r="K13" s="323"/>
      <c r="L13" s="146"/>
    </row>
    <row r="14" spans="1:13" ht="26.25" customHeight="1" x14ac:dyDescent="0.15">
      <c r="A14" s="388" t="s">
        <v>66</v>
      </c>
      <c r="B14" s="389"/>
      <c r="C14" s="389"/>
      <c r="D14" s="389"/>
      <c r="E14" s="389"/>
      <c r="F14" s="389"/>
      <c r="G14" s="389"/>
      <c r="H14" s="315"/>
      <c r="I14" s="316"/>
      <c r="J14" s="316"/>
      <c r="K14" s="317"/>
      <c r="L14" s="146"/>
    </row>
    <row r="15" spans="1:13" ht="26.25" customHeight="1" x14ac:dyDescent="0.15">
      <c r="A15" s="381" t="s">
        <v>67</v>
      </c>
      <c r="B15" s="382"/>
      <c r="C15" s="382"/>
      <c r="D15" s="382"/>
      <c r="E15" s="382"/>
      <c r="F15" s="382"/>
      <c r="G15" s="382"/>
      <c r="H15" s="315"/>
      <c r="I15" s="316"/>
      <c r="J15" s="316"/>
      <c r="K15" s="317"/>
      <c r="L15" s="146"/>
    </row>
    <row r="16" spans="1:13" ht="26.25" customHeight="1" x14ac:dyDescent="0.15">
      <c r="A16" s="381" t="s">
        <v>68</v>
      </c>
      <c r="B16" s="382"/>
      <c r="C16" s="382"/>
      <c r="D16" s="382"/>
      <c r="E16" s="382"/>
      <c r="F16" s="382"/>
      <c r="G16" s="382"/>
      <c r="H16" s="315"/>
      <c r="I16" s="316"/>
      <c r="J16" s="316"/>
      <c r="K16" s="317"/>
      <c r="L16" s="146"/>
    </row>
    <row r="17" spans="1:18" ht="26.25" customHeight="1" thickBot="1" x14ac:dyDescent="0.2">
      <c r="A17" s="383" t="s">
        <v>69</v>
      </c>
      <c r="B17" s="384"/>
      <c r="C17" s="384"/>
      <c r="D17" s="384"/>
      <c r="E17" s="384"/>
      <c r="F17" s="384"/>
      <c r="G17" s="384"/>
      <c r="H17" s="385"/>
      <c r="I17" s="386"/>
      <c r="J17" s="386"/>
      <c r="K17" s="387"/>
      <c r="L17" s="147"/>
    </row>
    <row r="18" spans="1:18" ht="34.5" customHeight="1" thickBot="1" x14ac:dyDescent="0.2">
      <c r="K18" s="81"/>
      <c r="L18" s="81"/>
    </row>
    <row r="19" spans="1:18" ht="24" customHeight="1" x14ac:dyDescent="0.15">
      <c r="A19" s="363" t="s">
        <v>70</v>
      </c>
      <c r="B19" s="364"/>
      <c r="C19" s="364"/>
      <c r="D19" s="364"/>
      <c r="E19" s="364"/>
      <c r="F19" s="364"/>
      <c r="G19" s="364"/>
      <c r="H19" s="364"/>
      <c r="I19" s="364"/>
      <c r="J19" s="365"/>
      <c r="K19" s="366"/>
      <c r="L19" s="148"/>
      <c r="R19" s="149"/>
    </row>
    <row r="20" spans="1:18" ht="61.25" customHeight="1" x14ac:dyDescent="0.15">
      <c r="A20" s="367" t="s">
        <v>46</v>
      </c>
      <c r="B20" s="368"/>
      <c r="C20" s="369"/>
      <c r="D20" s="369"/>
      <c r="E20" s="369"/>
      <c r="F20" s="369"/>
      <c r="G20" s="369"/>
      <c r="H20" s="369"/>
      <c r="I20" s="369"/>
      <c r="J20" s="369"/>
      <c r="K20" s="370"/>
      <c r="L20" s="148"/>
      <c r="R20" s="149"/>
    </row>
    <row r="21" spans="1:18" ht="19.25" customHeight="1" x14ac:dyDescent="0.15">
      <c r="A21" s="371" t="s">
        <v>71</v>
      </c>
      <c r="B21" s="372"/>
      <c r="C21" s="150"/>
      <c r="D21" s="373" t="s">
        <v>72</v>
      </c>
      <c r="E21" s="374"/>
      <c r="F21" s="151"/>
      <c r="G21" s="152" t="s">
        <v>73</v>
      </c>
      <c r="H21" s="210">
        <f>IFERROR(IF(ROUND(C21/F21,3)&gt;10,10,ROUND(C21/F21,3)),10)</f>
        <v>10</v>
      </c>
      <c r="I21" s="153" t="s">
        <v>74</v>
      </c>
      <c r="J21" s="152" t="s">
        <v>73</v>
      </c>
      <c r="K21" s="211">
        <f>10-H21</f>
        <v>0</v>
      </c>
      <c r="N21" s="154"/>
      <c r="R21" s="149"/>
    </row>
    <row r="22" spans="1:18" ht="20" customHeight="1" thickBot="1" x14ac:dyDescent="0.2">
      <c r="A22" s="155" t="s">
        <v>75</v>
      </c>
      <c r="B22" s="156"/>
      <c r="C22" s="156"/>
      <c r="D22" s="157"/>
      <c r="E22" s="157"/>
      <c r="F22" s="157"/>
      <c r="G22" s="157"/>
      <c r="H22" s="157"/>
      <c r="I22" s="157"/>
      <c r="J22" s="158"/>
      <c r="K22" s="159"/>
      <c r="R22" s="149"/>
    </row>
    <row r="23" spans="1:18" ht="16.25" customHeight="1" thickBot="1" x14ac:dyDescent="0.2">
      <c r="A23" s="375" t="s">
        <v>32</v>
      </c>
      <c r="B23" s="376"/>
      <c r="C23" s="376"/>
      <c r="D23" s="376"/>
      <c r="E23" s="376"/>
      <c r="F23" s="376"/>
      <c r="G23" s="376"/>
      <c r="H23" s="376"/>
      <c r="I23" s="376"/>
      <c r="J23" s="376"/>
      <c r="K23" s="377"/>
      <c r="L23" s="212">
        <f>K21-K22</f>
        <v>0</v>
      </c>
      <c r="M23" s="160"/>
      <c r="N23" s="148"/>
      <c r="R23" s="161"/>
    </row>
    <row r="24" spans="1:18" ht="15" customHeight="1" x14ac:dyDescent="0.15">
      <c r="A24" s="162"/>
      <c r="B24" s="162"/>
      <c r="C24" s="162"/>
      <c r="D24" s="162"/>
      <c r="E24" s="162"/>
      <c r="F24" s="162"/>
      <c r="G24" s="162"/>
      <c r="H24" s="162"/>
      <c r="I24" s="162"/>
      <c r="J24" s="162"/>
      <c r="K24" s="162"/>
      <c r="L24" s="213"/>
      <c r="M24" s="160"/>
      <c r="N24" s="148"/>
      <c r="R24" s="161"/>
    </row>
    <row r="25" spans="1:18" ht="17.25" customHeight="1" x14ac:dyDescent="0.15">
      <c r="A25" s="58"/>
      <c r="B25" s="58"/>
      <c r="C25" s="58"/>
      <c r="D25" s="58"/>
      <c r="E25" s="58"/>
      <c r="F25" s="58"/>
      <c r="G25" s="378" t="s">
        <v>76</v>
      </c>
      <c r="H25" s="379"/>
      <c r="I25" s="379"/>
      <c r="J25" s="379"/>
      <c r="K25" s="380"/>
      <c r="L25" s="214">
        <f>SUM(L13:L23)</f>
        <v>0</v>
      </c>
      <c r="M25" s="1" t="s">
        <v>77</v>
      </c>
    </row>
    <row r="26" spans="1:18" ht="22.5" customHeight="1" thickBot="1" x14ac:dyDescent="0.2">
      <c r="F26" s="85"/>
      <c r="I26" s="82"/>
      <c r="J26" s="86"/>
    </row>
    <row r="27" spans="1:18" ht="23.75" customHeight="1" thickBot="1" x14ac:dyDescent="0.2">
      <c r="G27" s="309" t="s">
        <v>78</v>
      </c>
      <c r="H27" s="310"/>
      <c r="I27" s="310"/>
      <c r="J27" s="310"/>
      <c r="K27" s="310"/>
      <c r="L27" s="311"/>
      <c r="M27" s="215">
        <f>ROUND(L25/4,3)</f>
        <v>0</v>
      </c>
      <c r="N27" s="163"/>
    </row>
    <row r="28" spans="1:18" ht="7.5" customHeight="1" x14ac:dyDescent="0.15">
      <c r="F28" s="87"/>
      <c r="H28" s="88"/>
      <c r="I28" s="88"/>
      <c r="J28" s="89"/>
      <c r="K28" s="82"/>
      <c r="L28" s="90"/>
      <c r="M28" s="164"/>
    </row>
    <row r="29" spans="1:18" ht="96" customHeight="1" x14ac:dyDescent="0.15"/>
    <row r="30" spans="1:18" s="5" customFormat="1" ht="21.75" customHeight="1" x14ac:dyDescent="0.15">
      <c r="A30" s="60" t="s">
        <v>28</v>
      </c>
      <c r="B30" s="91"/>
      <c r="C30" s="61"/>
      <c r="D30" s="62"/>
      <c r="E30" s="62"/>
      <c r="F30" s="11"/>
      <c r="H30" s="60" t="s">
        <v>29</v>
      </c>
      <c r="I30" s="60"/>
      <c r="J30" s="362"/>
      <c r="K30" s="362"/>
      <c r="L30" s="362"/>
    </row>
  </sheetData>
  <mergeCells count="27">
    <mergeCell ref="A14:G14"/>
    <mergeCell ref="H14:K14"/>
    <mergeCell ref="A1:E1"/>
    <mergeCell ref="J2:K2"/>
    <mergeCell ref="C3:F3"/>
    <mergeCell ref="J3:M3"/>
    <mergeCell ref="C4:F4"/>
    <mergeCell ref="I4:K4"/>
    <mergeCell ref="G7:K7"/>
    <mergeCell ref="A12:G12"/>
    <mergeCell ref="H12:K12"/>
    <mergeCell ref="A13:G13"/>
    <mergeCell ref="H13:K13"/>
    <mergeCell ref="A15:G15"/>
    <mergeCell ref="H15:K15"/>
    <mergeCell ref="A16:G16"/>
    <mergeCell ref="H16:K16"/>
    <mergeCell ref="A17:G17"/>
    <mergeCell ref="H17:K17"/>
    <mergeCell ref="G27:L27"/>
    <mergeCell ref="J30:L30"/>
    <mergeCell ref="A19:K19"/>
    <mergeCell ref="A20:K20"/>
    <mergeCell ref="A21:B21"/>
    <mergeCell ref="D21:E21"/>
    <mergeCell ref="A23:K23"/>
    <mergeCell ref="G25:K25"/>
  </mergeCells>
  <pageMargins left="0.7" right="0.7" top="0.75" bottom="0.75" header="0.55000000000000004" footer="0.3"/>
  <pageSetup scale="76" fitToHeight="0" orientation="portrait" r:id="rId1"/>
  <headerFooter>
    <oddHeader>&amp;L&amp;G&amp;C&amp;"Verdana,Bold"&amp;14Individual 2* Technical Test: Exercises&amp;R&amp;"Verdana,Bold"&amp;12JUDGE D</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BB220-6456-4BFE-9D73-381C24EE58F4}">
  <sheetPr>
    <pageSetUpPr fitToPage="1"/>
  </sheetPr>
  <dimension ref="A1:N36"/>
  <sheetViews>
    <sheetView view="pageLayout" topLeftCell="A6" zoomScaleNormal="100" workbookViewId="0">
      <selection activeCell="L13" sqref="L13"/>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0"/>
      <c r="B1" s="70"/>
      <c r="C1" s="70"/>
      <c r="D1" s="70"/>
      <c r="E1" s="70"/>
      <c r="F1" s="70"/>
      <c r="G1" s="70"/>
      <c r="H1" s="70"/>
      <c r="I1" s="3"/>
      <c r="J1" s="3"/>
      <c r="K1" s="3"/>
      <c r="L1" s="4"/>
    </row>
    <row r="2" spans="1:14" s="5" customFormat="1" ht="24" customHeight="1" x14ac:dyDescent="0.15">
      <c r="A2" s="70"/>
      <c r="B2" s="70"/>
      <c r="C2" s="70"/>
      <c r="D2" s="70"/>
      <c r="E2" s="70"/>
      <c r="F2" s="70"/>
      <c r="G2" s="70"/>
      <c r="L2" s="4"/>
    </row>
    <row r="3" spans="1:14" s="5" customFormat="1" ht="24" customHeight="1" x14ac:dyDescent="0.15">
      <c r="A3" s="70"/>
      <c r="B3" s="70"/>
      <c r="C3" s="70"/>
      <c r="D3" s="70"/>
      <c r="E3" s="70"/>
      <c r="F3" s="70"/>
      <c r="G3" s="70"/>
      <c r="L3" s="4"/>
    </row>
    <row r="4" spans="1:14" ht="21.75" customHeight="1" x14ac:dyDescent="0.15">
      <c r="A4" s="12"/>
      <c r="I4" s="71"/>
      <c r="J4" s="331"/>
      <c r="K4" s="331"/>
      <c r="L4" s="13"/>
    </row>
    <row r="5" spans="1:14" ht="24" customHeight="1" x14ac:dyDescent="0.15">
      <c r="A5" s="6" t="s">
        <v>0</v>
      </c>
      <c r="B5" s="7"/>
      <c r="C5" s="247"/>
      <c r="D5" s="247"/>
      <c r="E5" s="247"/>
      <c r="F5" s="247"/>
      <c r="G5" s="8"/>
      <c r="H5" s="25"/>
      <c r="K5" s="332" t="s">
        <v>30</v>
      </c>
      <c r="L5" s="332"/>
      <c r="M5" s="332"/>
      <c r="N5" s="332"/>
    </row>
    <row r="6" spans="1:14" ht="24" customHeight="1" x14ac:dyDescent="0.15">
      <c r="A6" s="6" t="s">
        <v>2</v>
      </c>
      <c r="B6" s="7"/>
      <c r="C6" s="247"/>
      <c r="D6" s="247"/>
      <c r="E6" s="247"/>
      <c r="F6" s="247"/>
      <c r="G6" s="8"/>
      <c r="H6" s="72"/>
      <c r="K6" s="332" t="s">
        <v>31</v>
      </c>
      <c r="L6" s="332"/>
      <c r="M6" s="332"/>
      <c r="N6" s="332"/>
    </row>
    <row r="7" spans="1:14" ht="8" customHeight="1" thickBot="1" x14ac:dyDescent="0.25">
      <c r="A7" s="14"/>
      <c r="H7" s="72"/>
      <c r="J7" s="15"/>
      <c r="K7" s="16"/>
      <c r="L7" s="17"/>
    </row>
    <row r="8" spans="1:14" ht="25" customHeight="1" x14ac:dyDescent="0.15">
      <c r="A8" s="18" t="s">
        <v>3</v>
      </c>
      <c r="B8" s="19"/>
      <c r="C8" s="20"/>
      <c r="D8" s="20"/>
      <c r="E8" s="20"/>
      <c r="F8" s="20"/>
      <c r="G8" s="21" t="s">
        <v>4</v>
      </c>
      <c r="H8" s="22"/>
      <c r="I8" s="21" t="s">
        <v>5</v>
      </c>
      <c r="J8" s="73"/>
      <c r="K8" s="24"/>
    </row>
    <row r="9" spans="1:14" s="5" customFormat="1" ht="25" customHeight="1" x14ac:dyDescent="0.15">
      <c r="A9" s="27" t="s">
        <v>6</v>
      </c>
      <c r="B9" s="7"/>
      <c r="C9" s="28"/>
      <c r="D9" s="28"/>
      <c r="E9" s="28"/>
      <c r="F9" s="28"/>
      <c r="G9" s="249"/>
      <c r="H9" s="250"/>
      <c r="I9" s="251"/>
      <c r="J9" s="250"/>
      <c r="K9" s="252"/>
    </row>
    <row r="10" spans="1:14" s="5" customFormat="1" ht="25" customHeight="1" x14ac:dyDescent="0.15">
      <c r="A10" s="29" t="s">
        <v>7</v>
      </c>
      <c r="B10" s="30"/>
      <c r="C10" s="28"/>
      <c r="D10" s="28"/>
      <c r="E10" s="28"/>
      <c r="F10" s="28"/>
      <c r="G10" s="31" t="s">
        <v>4</v>
      </c>
      <c r="H10" s="32"/>
      <c r="I10" s="33" t="s">
        <v>5</v>
      </c>
      <c r="J10" s="74"/>
      <c r="K10" s="35"/>
    </row>
    <row r="11" spans="1:14" s="5" customFormat="1" ht="25" customHeight="1" thickBot="1" x14ac:dyDescent="0.2">
      <c r="A11" s="36" t="s">
        <v>8</v>
      </c>
      <c r="B11" s="37"/>
      <c r="C11" s="38"/>
      <c r="D11" s="38"/>
      <c r="E11" s="38"/>
      <c r="F11" s="38"/>
      <c r="G11" s="39" t="s">
        <v>4</v>
      </c>
      <c r="H11" s="40"/>
      <c r="I11" s="41" t="s">
        <v>5</v>
      </c>
      <c r="J11" s="75"/>
      <c r="K11" s="43"/>
    </row>
    <row r="12" spans="1:14" ht="17" customHeight="1" x14ac:dyDescent="0.15">
      <c r="C12" s="76"/>
      <c r="D12" s="76"/>
      <c r="E12" s="76"/>
      <c r="F12" s="76"/>
      <c r="H12" s="72"/>
      <c r="I12" s="72"/>
      <c r="J12" s="72"/>
      <c r="K12" s="77"/>
      <c r="L12" s="72"/>
    </row>
    <row r="13" spans="1:14" ht="28.5" customHeight="1" x14ac:dyDescent="0.15"/>
    <row r="14" spans="1:14" ht="21.75" customHeight="1" x14ac:dyDescent="0.15">
      <c r="A14" s="78"/>
      <c r="B14" s="324"/>
      <c r="C14" s="325"/>
      <c r="D14" s="325"/>
      <c r="E14" s="326"/>
      <c r="F14" s="327" t="s">
        <v>9</v>
      </c>
      <c r="G14" s="328"/>
      <c r="H14" s="328"/>
      <c r="I14" s="328"/>
      <c r="J14" s="328"/>
      <c r="K14" s="329"/>
      <c r="L14" s="79" t="s">
        <v>32</v>
      </c>
    </row>
    <row r="15" spans="1:14" ht="28" customHeight="1" x14ac:dyDescent="0.15">
      <c r="A15" s="78"/>
      <c r="B15" s="312" t="s">
        <v>33</v>
      </c>
      <c r="C15" s="318"/>
      <c r="D15" s="318"/>
      <c r="E15" s="330"/>
      <c r="F15" s="315"/>
      <c r="G15" s="316"/>
      <c r="H15" s="316"/>
      <c r="I15" s="316"/>
      <c r="J15" s="316"/>
      <c r="K15" s="317"/>
      <c r="L15" s="80"/>
    </row>
    <row r="16" spans="1:14" ht="28" customHeight="1" x14ac:dyDescent="0.15">
      <c r="B16" s="312" t="s">
        <v>34</v>
      </c>
      <c r="C16" s="318"/>
      <c r="D16" s="313"/>
      <c r="E16" s="314"/>
      <c r="F16" s="315"/>
      <c r="G16" s="316"/>
      <c r="H16" s="316"/>
      <c r="I16" s="316"/>
      <c r="J16" s="316"/>
      <c r="K16" s="317"/>
      <c r="L16" s="80"/>
    </row>
    <row r="17" spans="2:12" ht="28" customHeight="1" x14ac:dyDescent="0.15">
      <c r="B17" s="312" t="s">
        <v>35</v>
      </c>
      <c r="C17" s="318"/>
      <c r="D17" s="313"/>
      <c r="E17" s="314"/>
      <c r="F17" s="315"/>
      <c r="G17" s="316"/>
      <c r="H17" s="316"/>
      <c r="I17" s="316"/>
      <c r="J17" s="316"/>
      <c r="K17" s="317"/>
      <c r="L17" s="80"/>
    </row>
    <row r="18" spans="2:12" ht="28" customHeight="1" x14ac:dyDescent="0.15">
      <c r="B18" s="312" t="s">
        <v>36</v>
      </c>
      <c r="C18" s="318"/>
      <c r="D18" s="313"/>
      <c r="E18" s="314"/>
      <c r="F18" s="315"/>
      <c r="G18" s="316"/>
      <c r="H18" s="316"/>
      <c r="I18" s="316"/>
      <c r="J18" s="316"/>
      <c r="K18" s="317"/>
      <c r="L18" s="80"/>
    </row>
    <row r="19" spans="2:12" ht="28" customHeight="1" x14ac:dyDescent="0.15">
      <c r="B19" s="312" t="s">
        <v>37</v>
      </c>
      <c r="C19" s="318"/>
      <c r="D19" s="318"/>
      <c r="E19" s="314"/>
      <c r="F19" s="315"/>
      <c r="G19" s="316"/>
      <c r="H19" s="316"/>
      <c r="I19" s="316"/>
      <c r="J19" s="316"/>
      <c r="K19" s="317"/>
      <c r="L19" s="80"/>
    </row>
    <row r="20" spans="2:12" ht="28" customHeight="1" x14ac:dyDescent="0.15">
      <c r="B20" s="312" t="s">
        <v>38</v>
      </c>
      <c r="C20" s="313"/>
      <c r="D20" s="313"/>
      <c r="E20" s="314"/>
      <c r="F20" s="315"/>
      <c r="G20" s="316"/>
      <c r="H20" s="316"/>
      <c r="I20" s="316"/>
      <c r="J20" s="316"/>
      <c r="K20" s="317"/>
      <c r="L20" s="80"/>
    </row>
    <row r="21" spans="2:12" ht="28" customHeight="1" x14ac:dyDescent="0.15">
      <c r="B21" s="312" t="s">
        <v>39</v>
      </c>
      <c r="C21" s="318"/>
      <c r="D21" s="313"/>
      <c r="E21" s="314"/>
      <c r="F21" s="315"/>
      <c r="G21" s="316"/>
      <c r="H21" s="316"/>
      <c r="I21" s="316"/>
      <c r="J21" s="316"/>
      <c r="K21" s="317"/>
      <c r="L21" s="80"/>
    </row>
    <row r="22" spans="2:12" ht="28" customHeight="1" x14ac:dyDescent="0.15">
      <c r="B22" s="319" t="s">
        <v>40</v>
      </c>
      <c r="C22" s="320"/>
      <c r="D22" s="320"/>
      <c r="E22" s="321"/>
      <c r="F22" s="315"/>
      <c r="G22" s="322"/>
      <c r="H22" s="322"/>
      <c r="I22" s="322"/>
      <c r="J22" s="322"/>
      <c r="K22" s="323"/>
      <c r="L22" s="80"/>
    </row>
    <row r="23" spans="2:12" ht="20" customHeight="1" x14ac:dyDescent="0.15">
      <c r="K23" s="81"/>
      <c r="L23" s="81"/>
    </row>
    <row r="24" spans="2:12" ht="15.75" customHeight="1" x14ac:dyDescent="0.15">
      <c r="I24" s="82"/>
      <c r="J24" s="83"/>
      <c r="K24" s="82" t="s">
        <v>41</v>
      </c>
      <c r="L24" s="192">
        <f>SUM(L15:L22)</f>
        <v>0</v>
      </c>
    </row>
    <row r="25" spans="2:12" ht="15.75" customHeight="1" x14ac:dyDescent="0.15">
      <c r="I25" s="82"/>
      <c r="J25" s="83"/>
      <c r="K25" s="84" t="s">
        <v>42</v>
      </c>
      <c r="L25" s="81"/>
    </row>
    <row r="26" spans="2:12" ht="15.75" customHeight="1" x14ac:dyDescent="0.15">
      <c r="I26" s="82"/>
      <c r="J26" s="83"/>
      <c r="K26" s="84"/>
      <c r="L26" s="81"/>
    </row>
    <row r="27" spans="2:12" ht="18.75" customHeight="1" x14ac:dyDescent="0.15">
      <c r="L27" s="83"/>
    </row>
    <row r="28" spans="2:12" ht="18.75" customHeight="1" thickBot="1" x14ac:dyDescent="0.2">
      <c r="F28" s="85"/>
      <c r="I28" s="82"/>
      <c r="J28" s="86"/>
    </row>
    <row r="29" spans="2:12" ht="24" customHeight="1" thickBot="1" x14ac:dyDescent="0.2">
      <c r="H29" s="309" t="s">
        <v>43</v>
      </c>
      <c r="I29" s="310"/>
      <c r="J29" s="310"/>
      <c r="K29" s="311"/>
      <c r="L29" s="191">
        <f>ROUND(L24/8,3)</f>
        <v>0</v>
      </c>
    </row>
    <row r="30" spans="2:12" ht="18" customHeight="1" x14ac:dyDescent="0.15">
      <c r="F30" s="87"/>
      <c r="H30" s="88"/>
      <c r="I30" s="88"/>
      <c r="J30" s="89"/>
      <c r="K30" s="82"/>
      <c r="L30" s="90"/>
    </row>
    <row r="31" spans="2:12" ht="18" customHeight="1" x14ac:dyDescent="0.15">
      <c r="F31" s="87"/>
      <c r="H31" s="88"/>
      <c r="I31" s="88"/>
      <c r="J31" s="89"/>
      <c r="K31" s="82"/>
      <c r="L31" s="90"/>
    </row>
    <row r="32" spans="2:12" ht="18" customHeight="1" x14ac:dyDescent="0.15">
      <c r="F32" s="87"/>
      <c r="H32" s="88"/>
      <c r="I32" s="88"/>
      <c r="J32" s="89"/>
      <c r="K32" s="82"/>
      <c r="L32" s="90"/>
    </row>
    <row r="33" spans="1:13" ht="18" customHeight="1" x14ac:dyDescent="0.15">
      <c r="F33" s="87"/>
      <c r="H33" s="88"/>
      <c r="I33" s="88"/>
      <c r="J33" s="89"/>
      <c r="K33" s="82"/>
      <c r="L33" s="90"/>
    </row>
    <row r="34" spans="1:13" ht="18" customHeight="1" x14ac:dyDescent="0.15">
      <c r="F34" s="87"/>
      <c r="H34" s="88"/>
      <c r="I34" s="88"/>
      <c r="J34" s="89"/>
      <c r="K34" s="82"/>
      <c r="L34" s="90"/>
    </row>
    <row r="35" spans="1:13" s="5" customFormat="1" ht="28.75" customHeight="1" x14ac:dyDescent="0.15">
      <c r="A35" s="60" t="s">
        <v>28</v>
      </c>
      <c r="B35" s="91"/>
      <c r="C35" s="61"/>
      <c r="D35" s="62"/>
      <c r="E35" s="62"/>
      <c r="F35" s="11"/>
      <c r="H35" s="60" t="s">
        <v>29</v>
      </c>
      <c r="I35" s="60"/>
      <c r="J35" s="63"/>
      <c r="K35" s="63"/>
      <c r="L35" s="63"/>
      <c r="M35" s="63"/>
    </row>
    <row r="36" spans="1:13" ht="18" customHeight="1" x14ac:dyDescent="0.15">
      <c r="F36" s="87"/>
      <c r="H36" s="88"/>
      <c r="I36" s="88"/>
      <c r="J36" s="89"/>
      <c r="K36" s="82"/>
      <c r="L36" s="90"/>
    </row>
  </sheetData>
  <mergeCells count="25">
    <mergeCell ref="G9:K9"/>
    <mergeCell ref="J4:K4"/>
    <mergeCell ref="C5:F5"/>
    <mergeCell ref="K5:N5"/>
    <mergeCell ref="C6:F6"/>
    <mergeCell ref="K6:N6"/>
    <mergeCell ref="B14:E14"/>
    <mergeCell ref="F14:K14"/>
    <mergeCell ref="B15:E15"/>
    <mergeCell ref="F15:K15"/>
    <mergeCell ref="B16:E16"/>
    <mergeCell ref="F16:K16"/>
    <mergeCell ref="B17:E17"/>
    <mergeCell ref="F17:K17"/>
    <mergeCell ref="B18:E18"/>
    <mergeCell ref="F18:K18"/>
    <mergeCell ref="B19:E19"/>
    <mergeCell ref="F19:K19"/>
    <mergeCell ref="H29:K29"/>
    <mergeCell ref="B20:E20"/>
    <mergeCell ref="F20:K20"/>
    <mergeCell ref="B21:E21"/>
    <mergeCell ref="F21:K21"/>
    <mergeCell ref="B22:E22"/>
    <mergeCell ref="F22:K22"/>
  </mergeCells>
  <pageMargins left="0.7" right="0.7" top="0.75" bottom="0.75" header="0.55000000000000004" footer="0.3"/>
  <pageSetup scale="83" orientation="portrait" r:id="rId1"/>
  <headerFooter>
    <oddHeader>&amp;L&amp;G&amp;C&amp;"Verdana,Bold"&amp;14Individual 2*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A9B36-AD7B-4350-9C70-278726836710}">
  <sheetPr>
    <pageSetUpPr fitToPage="1"/>
  </sheetPr>
  <dimension ref="A1:N36"/>
  <sheetViews>
    <sheetView view="pageLayout" topLeftCell="A17" zoomScaleNormal="100" workbookViewId="0">
      <selection activeCell="M13" sqref="M13"/>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0"/>
      <c r="B1" s="70"/>
      <c r="C1" s="70"/>
      <c r="D1" s="70"/>
      <c r="E1" s="70"/>
      <c r="F1" s="70"/>
      <c r="G1" s="70"/>
      <c r="H1" s="70"/>
      <c r="I1" s="3"/>
      <c r="J1" s="3"/>
      <c r="K1" s="3"/>
      <c r="L1" s="4"/>
    </row>
    <row r="2" spans="1:14" s="5" customFormat="1" ht="24" customHeight="1" x14ac:dyDescent="0.15">
      <c r="A2" s="70"/>
      <c r="B2" s="70"/>
      <c r="C2" s="70"/>
      <c r="D2" s="70"/>
      <c r="E2" s="70"/>
      <c r="F2" s="70"/>
      <c r="G2" s="70"/>
      <c r="L2" s="4"/>
    </row>
    <row r="3" spans="1:14" s="5" customFormat="1" ht="24" customHeight="1" x14ac:dyDescent="0.15">
      <c r="A3" s="70"/>
      <c r="B3" s="70"/>
      <c r="C3" s="70"/>
      <c r="D3" s="70"/>
      <c r="E3" s="70"/>
      <c r="F3" s="70"/>
      <c r="G3" s="70"/>
      <c r="L3" s="4"/>
    </row>
    <row r="4" spans="1:14" ht="21.75" customHeight="1" x14ac:dyDescent="0.15">
      <c r="A4" s="12"/>
      <c r="I4" s="71"/>
      <c r="J4" s="331"/>
      <c r="K4" s="331"/>
      <c r="L4" s="13"/>
    </row>
    <row r="5" spans="1:14" ht="24" customHeight="1" x14ac:dyDescent="0.15">
      <c r="A5" s="6" t="s">
        <v>0</v>
      </c>
      <c r="B5" s="7"/>
      <c r="C5" s="247"/>
      <c r="D5" s="247"/>
      <c r="E5" s="247"/>
      <c r="F5" s="247"/>
      <c r="G5" s="8"/>
      <c r="H5" s="25"/>
      <c r="K5" s="332" t="s">
        <v>30</v>
      </c>
      <c r="L5" s="332"/>
      <c r="M5" s="332"/>
      <c r="N5" s="332"/>
    </row>
    <row r="6" spans="1:14" ht="24" customHeight="1" x14ac:dyDescent="0.15">
      <c r="A6" s="6" t="s">
        <v>2</v>
      </c>
      <c r="B6" s="7"/>
      <c r="C6" s="247"/>
      <c r="D6" s="247"/>
      <c r="E6" s="247"/>
      <c r="F6" s="247"/>
      <c r="G6" s="8"/>
      <c r="H6" s="72"/>
      <c r="K6" s="332" t="s">
        <v>31</v>
      </c>
      <c r="L6" s="332"/>
      <c r="M6" s="332"/>
      <c r="N6" s="332"/>
    </row>
    <row r="7" spans="1:14" ht="8" customHeight="1" thickBot="1" x14ac:dyDescent="0.25">
      <c r="A7" s="14"/>
      <c r="H7" s="72"/>
      <c r="J7" s="15"/>
      <c r="K7" s="16"/>
      <c r="L7" s="17"/>
    </row>
    <row r="8" spans="1:14" ht="25" customHeight="1" x14ac:dyDescent="0.15">
      <c r="A8" s="18" t="s">
        <v>3</v>
      </c>
      <c r="B8" s="19"/>
      <c r="C8" s="20"/>
      <c r="D8" s="20"/>
      <c r="E8" s="20"/>
      <c r="F8" s="20"/>
      <c r="G8" s="21" t="s">
        <v>4</v>
      </c>
      <c r="H8" s="22"/>
      <c r="I8" s="21" t="s">
        <v>5</v>
      </c>
      <c r="J8" s="73"/>
      <c r="K8" s="24"/>
    </row>
    <row r="9" spans="1:14" s="5" customFormat="1" ht="25" customHeight="1" x14ac:dyDescent="0.15">
      <c r="A9" s="27" t="s">
        <v>6</v>
      </c>
      <c r="B9" s="7"/>
      <c r="C9" s="28"/>
      <c r="D9" s="28"/>
      <c r="E9" s="28"/>
      <c r="F9" s="28"/>
      <c r="G9" s="249"/>
      <c r="H9" s="250"/>
      <c r="I9" s="251"/>
      <c r="J9" s="250"/>
      <c r="K9" s="252"/>
    </row>
    <row r="10" spans="1:14" s="5" customFormat="1" ht="25" customHeight="1" x14ac:dyDescent="0.15">
      <c r="A10" s="29" t="s">
        <v>7</v>
      </c>
      <c r="B10" s="30"/>
      <c r="C10" s="28"/>
      <c r="D10" s="28"/>
      <c r="E10" s="28"/>
      <c r="F10" s="28"/>
      <c r="G10" s="31" t="s">
        <v>4</v>
      </c>
      <c r="H10" s="32"/>
      <c r="I10" s="33" t="s">
        <v>5</v>
      </c>
      <c r="J10" s="74"/>
      <c r="K10" s="35"/>
    </row>
    <row r="11" spans="1:14" s="5" customFormat="1" ht="25" customHeight="1" thickBot="1" x14ac:dyDescent="0.2">
      <c r="A11" s="36" t="s">
        <v>8</v>
      </c>
      <c r="B11" s="37"/>
      <c r="C11" s="38"/>
      <c r="D11" s="38"/>
      <c r="E11" s="38"/>
      <c r="F11" s="38"/>
      <c r="G11" s="39" t="s">
        <v>4</v>
      </c>
      <c r="H11" s="40"/>
      <c r="I11" s="41" t="s">
        <v>5</v>
      </c>
      <c r="J11" s="75"/>
      <c r="K11" s="43"/>
    </row>
    <row r="12" spans="1:14" ht="17" customHeight="1" x14ac:dyDescent="0.15">
      <c r="C12" s="76"/>
      <c r="D12" s="76"/>
      <c r="E12" s="76"/>
      <c r="F12" s="76"/>
      <c r="H12" s="72"/>
      <c r="I12" s="72"/>
      <c r="J12" s="72"/>
      <c r="K12" s="77"/>
      <c r="L12" s="72"/>
    </row>
    <row r="13" spans="1:14" ht="28.5" customHeight="1" x14ac:dyDescent="0.15"/>
    <row r="14" spans="1:14" ht="21.75" customHeight="1" x14ac:dyDescent="0.15">
      <c r="A14" s="78"/>
      <c r="B14" s="324"/>
      <c r="C14" s="325"/>
      <c r="D14" s="325"/>
      <c r="E14" s="326"/>
      <c r="F14" s="327" t="s">
        <v>9</v>
      </c>
      <c r="G14" s="328"/>
      <c r="H14" s="328"/>
      <c r="I14" s="328"/>
      <c r="J14" s="328"/>
      <c r="K14" s="329"/>
      <c r="L14" s="79" t="s">
        <v>32</v>
      </c>
    </row>
    <row r="15" spans="1:14" ht="28" customHeight="1" x14ac:dyDescent="0.15">
      <c r="A15" s="78"/>
      <c r="B15" s="312" t="s">
        <v>33</v>
      </c>
      <c r="C15" s="318"/>
      <c r="D15" s="318"/>
      <c r="E15" s="330"/>
      <c r="F15" s="315"/>
      <c r="G15" s="316"/>
      <c r="H15" s="316"/>
      <c r="I15" s="316"/>
      <c r="J15" s="316"/>
      <c r="K15" s="317"/>
      <c r="L15" s="80"/>
    </row>
    <row r="16" spans="1:14" ht="28" customHeight="1" x14ac:dyDescent="0.15">
      <c r="B16" s="312" t="s">
        <v>34</v>
      </c>
      <c r="C16" s="318"/>
      <c r="D16" s="313"/>
      <c r="E16" s="314"/>
      <c r="F16" s="315"/>
      <c r="G16" s="316"/>
      <c r="H16" s="316"/>
      <c r="I16" s="316"/>
      <c r="J16" s="316"/>
      <c r="K16" s="317"/>
      <c r="L16" s="80"/>
    </row>
    <row r="17" spans="2:12" ht="28" customHeight="1" x14ac:dyDescent="0.15">
      <c r="B17" s="312" t="s">
        <v>35</v>
      </c>
      <c r="C17" s="318"/>
      <c r="D17" s="313"/>
      <c r="E17" s="314"/>
      <c r="F17" s="315"/>
      <c r="G17" s="316"/>
      <c r="H17" s="316"/>
      <c r="I17" s="316"/>
      <c r="J17" s="316"/>
      <c r="K17" s="317"/>
      <c r="L17" s="80"/>
    </row>
    <row r="18" spans="2:12" ht="28" customHeight="1" x14ac:dyDescent="0.15">
      <c r="B18" s="312" t="s">
        <v>36</v>
      </c>
      <c r="C18" s="318"/>
      <c r="D18" s="313"/>
      <c r="E18" s="314"/>
      <c r="F18" s="315"/>
      <c r="G18" s="316"/>
      <c r="H18" s="316"/>
      <c r="I18" s="316"/>
      <c r="J18" s="316"/>
      <c r="K18" s="317"/>
      <c r="L18" s="80"/>
    </row>
    <row r="19" spans="2:12" ht="28" customHeight="1" x14ac:dyDescent="0.15">
      <c r="B19" s="312" t="s">
        <v>37</v>
      </c>
      <c r="C19" s="318"/>
      <c r="D19" s="318"/>
      <c r="E19" s="314"/>
      <c r="F19" s="315"/>
      <c r="G19" s="316"/>
      <c r="H19" s="316"/>
      <c r="I19" s="316"/>
      <c r="J19" s="316"/>
      <c r="K19" s="317"/>
      <c r="L19" s="80"/>
    </row>
    <row r="20" spans="2:12" ht="28" customHeight="1" x14ac:dyDescent="0.15">
      <c r="B20" s="312" t="s">
        <v>38</v>
      </c>
      <c r="C20" s="313"/>
      <c r="D20" s="313"/>
      <c r="E20" s="314"/>
      <c r="F20" s="315"/>
      <c r="G20" s="316"/>
      <c r="H20" s="316"/>
      <c r="I20" s="316"/>
      <c r="J20" s="316"/>
      <c r="K20" s="317"/>
      <c r="L20" s="80"/>
    </row>
    <row r="21" spans="2:12" ht="28" customHeight="1" x14ac:dyDescent="0.15">
      <c r="B21" s="312" t="s">
        <v>39</v>
      </c>
      <c r="C21" s="318"/>
      <c r="D21" s="313"/>
      <c r="E21" s="314"/>
      <c r="F21" s="315"/>
      <c r="G21" s="316"/>
      <c r="H21" s="316"/>
      <c r="I21" s="316"/>
      <c r="J21" s="316"/>
      <c r="K21" s="317"/>
      <c r="L21" s="80"/>
    </row>
    <row r="22" spans="2:12" ht="28" customHeight="1" x14ac:dyDescent="0.15">
      <c r="B22" s="319" t="s">
        <v>40</v>
      </c>
      <c r="C22" s="320"/>
      <c r="D22" s="320"/>
      <c r="E22" s="321"/>
      <c r="F22" s="315"/>
      <c r="G22" s="322"/>
      <c r="H22" s="322"/>
      <c r="I22" s="322"/>
      <c r="J22" s="322"/>
      <c r="K22" s="323"/>
      <c r="L22" s="80"/>
    </row>
    <row r="23" spans="2:12" ht="20" customHeight="1" x14ac:dyDescent="0.15">
      <c r="K23" s="81"/>
      <c r="L23" s="81"/>
    </row>
    <row r="24" spans="2:12" ht="15.75" customHeight="1" x14ac:dyDescent="0.15">
      <c r="I24" s="82"/>
      <c r="J24" s="83"/>
      <c r="K24" s="82" t="s">
        <v>41</v>
      </c>
      <c r="L24" s="192">
        <f>SUM(L15:L22)</f>
        <v>0</v>
      </c>
    </row>
    <row r="25" spans="2:12" ht="15.75" customHeight="1" x14ac:dyDescent="0.15">
      <c r="I25" s="82"/>
      <c r="J25" s="83"/>
      <c r="K25" s="84" t="s">
        <v>42</v>
      </c>
      <c r="L25" s="193"/>
    </row>
    <row r="26" spans="2:12" ht="15.75" customHeight="1" x14ac:dyDescent="0.15">
      <c r="I26" s="82"/>
      <c r="J26" s="83"/>
      <c r="K26" s="84"/>
      <c r="L26" s="193"/>
    </row>
    <row r="27" spans="2:12" ht="18.75" customHeight="1" x14ac:dyDescent="0.15">
      <c r="L27" s="194"/>
    </row>
    <row r="28" spans="2:12" ht="18.75" customHeight="1" thickBot="1" x14ac:dyDescent="0.2">
      <c r="F28" s="85"/>
      <c r="I28" s="82"/>
      <c r="J28" s="86"/>
      <c r="L28" s="195"/>
    </row>
    <row r="29" spans="2:12" ht="24" customHeight="1" thickBot="1" x14ac:dyDescent="0.2">
      <c r="H29" s="309" t="s">
        <v>43</v>
      </c>
      <c r="I29" s="310"/>
      <c r="J29" s="310"/>
      <c r="K29" s="311"/>
      <c r="L29" s="191">
        <f>ROUND(L24/8,3)</f>
        <v>0</v>
      </c>
    </row>
    <row r="30" spans="2:12" ht="18" customHeight="1" x14ac:dyDescent="0.15">
      <c r="F30" s="87"/>
      <c r="H30" s="88"/>
      <c r="I30" s="88"/>
      <c r="J30" s="89"/>
      <c r="K30" s="82"/>
      <c r="L30" s="90"/>
    </row>
    <row r="31" spans="2:12" ht="18" customHeight="1" x14ac:dyDescent="0.15">
      <c r="F31" s="87"/>
      <c r="H31" s="88"/>
      <c r="I31" s="88"/>
      <c r="J31" s="89"/>
      <c r="K31" s="82"/>
      <c r="L31" s="90"/>
    </row>
    <row r="32" spans="2:12" ht="18" customHeight="1" x14ac:dyDescent="0.15">
      <c r="F32" s="87"/>
      <c r="H32" s="88"/>
      <c r="I32" s="88"/>
      <c r="J32" s="89"/>
      <c r="K32" s="82"/>
      <c r="L32" s="90"/>
    </row>
    <row r="33" spans="1:13" ht="18" customHeight="1" x14ac:dyDescent="0.15">
      <c r="F33" s="87"/>
      <c r="H33" s="88"/>
      <c r="I33" s="88"/>
      <c r="J33" s="89"/>
      <c r="K33" s="82"/>
      <c r="L33" s="90"/>
    </row>
    <row r="34" spans="1:13" ht="18" customHeight="1" x14ac:dyDescent="0.15">
      <c r="F34" s="87"/>
      <c r="H34" s="88"/>
      <c r="I34" s="88"/>
      <c r="J34" s="89"/>
      <c r="K34" s="82"/>
      <c r="L34" s="90"/>
    </row>
    <row r="35" spans="1:13" s="5" customFormat="1" ht="28.75" customHeight="1" x14ac:dyDescent="0.15">
      <c r="A35" s="60" t="s">
        <v>28</v>
      </c>
      <c r="B35" s="91"/>
      <c r="C35" s="61"/>
      <c r="D35" s="62"/>
      <c r="E35" s="62"/>
      <c r="F35" s="11"/>
      <c r="H35" s="60" t="s">
        <v>29</v>
      </c>
      <c r="I35" s="60"/>
      <c r="J35" s="63"/>
      <c r="K35" s="63"/>
      <c r="L35" s="63"/>
      <c r="M35" s="63"/>
    </row>
    <row r="36" spans="1:13" ht="18" customHeight="1" x14ac:dyDescent="0.15">
      <c r="F36" s="87"/>
      <c r="H36" s="88"/>
      <c r="I36" s="88"/>
      <c r="J36" s="89"/>
      <c r="K36" s="82"/>
      <c r="L36" s="90"/>
    </row>
  </sheetData>
  <mergeCells count="25">
    <mergeCell ref="G9:K9"/>
    <mergeCell ref="J4:K4"/>
    <mergeCell ref="C5:F5"/>
    <mergeCell ref="K5:N5"/>
    <mergeCell ref="C6:F6"/>
    <mergeCell ref="K6:N6"/>
    <mergeCell ref="B14:E14"/>
    <mergeCell ref="F14:K14"/>
    <mergeCell ref="B15:E15"/>
    <mergeCell ref="F15:K15"/>
    <mergeCell ref="B16:E16"/>
    <mergeCell ref="F16:K16"/>
    <mergeCell ref="B17:E17"/>
    <mergeCell ref="F17:K17"/>
    <mergeCell ref="B18:E18"/>
    <mergeCell ref="F18:K18"/>
    <mergeCell ref="B19:E19"/>
    <mergeCell ref="F19:K19"/>
    <mergeCell ref="H29:K29"/>
    <mergeCell ref="B20:E20"/>
    <mergeCell ref="F20:K20"/>
    <mergeCell ref="B21:E21"/>
    <mergeCell ref="F21:K21"/>
    <mergeCell ref="B22:E22"/>
    <mergeCell ref="F22:K22"/>
  </mergeCells>
  <pageMargins left="0.7" right="0.7" top="0.75" bottom="0.75" header="0.55000000000000004" footer="0.3"/>
  <pageSetup scale="83" orientation="portrait" r:id="rId1"/>
  <headerFooter>
    <oddHeader>&amp;L&amp;G&amp;C&amp;"Verdana,Bold"&amp;14Individual 2*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9C08-8088-FE41-B395-FC72C6BBEB41}">
  <sheetPr>
    <pageSetUpPr fitToPage="1"/>
  </sheetPr>
  <dimension ref="A1:N36"/>
  <sheetViews>
    <sheetView view="pageLayout" zoomScaleNormal="100" workbookViewId="0">
      <selection activeCell="M13" sqref="M13"/>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0"/>
      <c r="B1" s="70"/>
      <c r="C1" s="70"/>
      <c r="D1" s="70"/>
      <c r="E1" s="70"/>
      <c r="F1" s="70"/>
      <c r="G1" s="70"/>
      <c r="H1" s="70"/>
      <c r="I1" s="3"/>
      <c r="J1" s="3"/>
      <c r="K1" s="3"/>
      <c r="L1" s="4"/>
    </row>
    <row r="2" spans="1:14" s="5" customFormat="1" ht="24" customHeight="1" x14ac:dyDescent="0.15">
      <c r="A2" s="70"/>
      <c r="B2" s="70"/>
      <c r="C2" s="70"/>
      <c r="D2" s="70"/>
      <c r="E2" s="70"/>
      <c r="F2" s="70"/>
      <c r="G2" s="70"/>
      <c r="L2" s="4"/>
    </row>
    <row r="3" spans="1:14" s="5" customFormat="1" ht="24" customHeight="1" x14ac:dyDescent="0.15">
      <c r="A3" s="70"/>
      <c r="B3" s="70"/>
      <c r="C3" s="70"/>
      <c r="D3" s="70"/>
      <c r="E3" s="70"/>
      <c r="F3" s="70"/>
      <c r="G3" s="70"/>
      <c r="L3" s="4"/>
    </row>
    <row r="4" spans="1:14" ht="21.75" customHeight="1" x14ac:dyDescent="0.15">
      <c r="A4" s="12"/>
      <c r="I4" s="71"/>
      <c r="J4" s="331"/>
      <c r="K4" s="331"/>
      <c r="L4" s="13"/>
    </row>
    <row r="5" spans="1:14" ht="24" customHeight="1" x14ac:dyDescent="0.15">
      <c r="A5" s="6" t="s">
        <v>0</v>
      </c>
      <c r="B5" s="7"/>
      <c r="C5" s="247"/>
      <c r="D5" s="247"/>
      <c r="E5" s="247"/>
      <c r="F5" s="247"/>
      <c r="G5" s="8"/>
      <c r="H5" s="25"/>
      <c r="K5" s="332" t="s">
        <v>30</v>
      </c>
      <c r="L5" s="332"/>
      <c r="M5" s="332"/>
      <c r="N5" s="332"/>
    </row>
    <row r="6" spans="1:14" ht="24" customHeight="1" x14ac:dyDescent="0.15">
      <c r="A6" s="6" t="s">
        <v>2</v>
      </c>
      <c r="B6" s="7"/>
      <c r="C6" s="247"/>
      <c r="D6" s="247"/>
      <c r="E6" s="247"/>
      <c r="F6" s="247"/>
      <c r="G6" s="8"/>
      <c r="H6" s="72"/>
      <c r="K6" s="332" t="s">
        <v>31</v>
      </c>
      <c r="L6" s="332"/>
      <c r="M6" s="332"/>
      <c r="N6" s="332"/>
    </row>
    <row r="7" spans="1:14" ht="8" customHeight="1" thickBot="1" x14ac:dyDescent="0.25">
      <c r="A7" s="14"/>
      <c r="H7" s="72"/>
      <c r="J7" s="15"/>
      <c r="K7" s="16"/>
      <c r="L7" s="17"/>
    </row>
    <row r="8" spans="1:14" ht="25" customHeight="1" x14ac:dyDescent="0.15">
      <c r="A8" s="18" t="s">
        <v>3</v>
      </c>
      <c r="B8" s="19"/>
      <c r="C8" s="20"/>
      <c r="D8" s="20"/>
      <c r="E8" s="20"/>
      <c r="F8" s="20"/>
      <c r="G8" s="21" t="s">
        <v>4</v>
      </c>
      <c r="H8" s="22"/>
      <c r="I8" s="21" t="s">
        <v>5</v>
      </c>
      <c r="J8" s="73"/>
      <c r="K8" s="24"/>
    </row>
    <row r="9" spans="1:14" s="5" customFormat="1" ht="25" customHeight="1" x14ac:dyDescent="0.15">
      <c r="A9" s="27" t="s">
        <v>6</v>
      </c>
      <c r="B9" s="7"/>
      <c r="C9" s="28"/>
      <c r="D9" s="28"/>
      <c r="E9" s="28"/>
      <c r="F9" s="28"/>
      <c r="G9" s="249"/>
      <c r="H9" s="250"/>
      <c r="I9" s="251"/>
      <c r="J9" s="250"/>
      <c r="K9" s="252"/>
    </row>
    <row r="10" spans="1:14" s="5" customFormat="1" ht="25" customHeight="1" x14ac:dyDescent="0.15">
      <c r="A10" s="29" t="s">
        <v>7</v>
      </c>
      <c r="B10" s="30"/>
      <c r="C10" s="28"/>
      <c r="D10" s="28"/>
      <c r="E10" s="28"/>
      <c r="F10" s="28"/>
      <c r="G10" s="31" t="s">
        <v>4</v>
      </c>
      <c r="H10" s="32"/>
      <c r="I10" s="33" t="s">
        <v>5</v>
      </c>
      <c r="J10" s="74"/>
      <c r="K10" s="35"/>
    </row>
    <row r="11" spans="1:14" s="5" customFormat="1" ht="25" customHeight="1" thickBot="1" x14ac:dyDescent="0.2">
      <c r="A11" s="36" t="s">
        <v>8</v>
      </c>
      <c r="B11" s="37"/>
      <c r="C11" s="38"/>
      <c r="D11" s="38"/>
      <c r="E11" s="38"/>
      <c r="F11" s="38"/>
      <c r="G11" s="39" t="s">
        <v>4</v>
      </c>
      <c r="H11" s="40"/>
      <c r="I11" s="41" t="s">
        <v>5</v>
      </c>
      <c r="J11" s="75"/>
      <c r="K11" s="43"/>
    </row>
    <row r="12" spans="1:14" ht="17" customHeight="1" x14ac:dyDescent="0.15">
      <c r="C12" s="76"/>
      <c r="D12" s="76"/>
      <c r="E12" s="76"/>
      <c r="F12" s="76"/>
      <c r="H12" s="72"/>
      <c r="I12" s="72"/>
      <c r="J12" s="72"/>
      <c r="K12" s="77"/>
      <c r="L12" s="72"/>
    </row>
    <row r="13" spans="1:14" ht="28.5" customHeight="1" x14ac:dyDescent="0.15"/>
    <row r="14" spans="1:14" ht="21.75" customHeight="1" x14ac:dyDescent="0.15">
      <c r="A14" s="78"/>
      <c r="B14" s="324"/>
      <c r="C14" s="325"/>
      <c r="D14" s="325"/>
      <c r="E14" s="326"/>
      <c r="F14" s="327" t="s">
        <v>9</v>
      </c>
      <c r="G14" s="328"/>
      <c r="H14" s="328"/>
      <c r="I14" s="328"/>
      <c r="J14" s="328"/>
      <c r="K14" s="329"/>
      <c r="L14" s="79" t="s">
        <v>32</v>
      </c>
    </row>
    <row r="15" spans="1:14" ht="28" customHeight="1" x14ac:dyDescent="0.15">
      <c r="A15" s="78"/>
      <c r="B15" s="312" t="s">
        <v>33</v>
      </c>
      <c r="C15" s="318"/>
      <c r="D15" s="318"/>
      <c r="E15" s="330"/>
      <c r="F15" s="315"/>
      <c r="G15" s="316"/>
      <c r="H15" s="316"/>
      <c r="I15" s="316"/>
      <c r="J15" s="316"/>
      <c r="K15" s="317"/>
      <c r="L15" s="80"/>
    </row>
    <row r="16" spans="1:14" ht="28" customHeight="1" x14ac:dyDescent="0.15">
      <c r="B16" s="312" t="s">
        <v>34</v>
      </c>
      <c r="C16" s="318"/>
      <c r="D16" s="313"/>
      <c r="E16" s="314"/>
      <c r="F16" s="315"/>
      <c r="G16" s="316"/>
      <c r="H16" s="316"/>
      <c r="I16" s="316"/>
      <c r="J16" s="316"/>
      <c r="K16" s="317"/>
      <c r="L16" s="80"/>
    </row>
    <row r="17" spans="2:12" ht="28" customHeight="1" x14ac:dyDescent="0.15">
      <c r="B17" s="312" t="s">
        <v>35</v>
      </c>
      <c r="C17" s="318"/>
      <c r="D17" s="313"/>
      <c r="E17" s="314"/>
      <c r="F17" s="315"/>
      <c r="G17" s="316"/>
      <c r="H17" s="316"/>
      <c r="I17" s="316"/>
      <c r="J17" s="316"/>
      <c r="K17" s="317"/>
      <c r="L17" s="80"/>
    </row>
    <row r="18" spans="2:12" ht="28" customHeight="1" x14ac:dyDescent="0.15">
      <c r="B18" s="312" t="s">
        <v>36</v>
      </c>
      <c r="C18" s="318"/>
      <c r="D18" s="313"/>
      <c r="E18" s="314"/>
      <c r="F18" s="315"/>
      <c r="G18" s="316"/>
      <c r="H18" s="316"/>
      <c r="I18" s="316"/>
      <c r="J18" s="316"/>
      <c r="K18" s="317"/>
      <c r="L18" s="80"/>
    </row>
    <row r="19" spans="2:12" ht="28" customHeight="1" x14ac:dyDescent="0.15">
      <c r="B19" s="312" t="s">
        <v>37</v>
      </c>
      <c r="C19" s="318"/>
      <c r="D19" s="318"/>
      <c r="E19" s="314"/>
      <c r="F19" s="315"/>
      <c r="G19" s="316"/>
      <c r="H19" s="316"/>
      <c r="I19" s="316"/>
      <c r="J19" s="316"/>
      <c r="K19" s="317"/>
      <c r="L19" s="80"/>
    </row>
    <row r="20" spans="2:12" ht="28" customHeight="1" x14ac:dyDescent="0.15">
      <c r="B20" s="312" t="s">
        <v>38</v>
      </c>
      <c r="C20" s="313"/>
      <c r="D20" s="313"/>
      <c r="E20" s="314"/>
      <c r="F20" s="315"/>
      <c r="G20" s="316"/>
      <c r="H20" s="316"/>
      <c r="I20" s="316"/>
      <c r="J20" s="316"/>
      <c r="K20" s="317"/>
      <c r="L20" s="80"/>
    </row>
    <row r="21" spans="2:12" ht="28" customHeight="1" x14ac:dyDescent="0.15">
      <c r="B21" s="312" t="s">
        <v>39</v>
      </c>
      <c r="C21" s="318"/>
      <c r="D21" s="313"/>
      <c r="E21" s="314"/>
      <c r="F21" s="315"/>
      <c r="G21" s="316"/>
      <c r="H21" s="316"/>
      <c r="I21" s="316"/>
      <c r="J21" s="316"/>
      <c r="K21" s="317"/>
      <c r="L21" s="80"/>
    </row>
    <row r="22" spans="2:12" ht="28" customHeight="1" x14ac:dyDescent="0.15">
      <c r="B22" s="319" t="s">
        <v>40</v>
      </c>
      <c r="C22" s="320"/>
      <c r="D22" s="320"/>
      <c r="E22" s="321"/>
      <c r="F22" s="315"/>
      <c r="G22" s="322"/>
      <c r="H22" s="322"/>
      <c r="I22" s="322"/>
      <c r="J22" s="322"/>
      <c r="K22" s="323"/>
      <c r="L22" s="80"/>
    </row>
    <row r="23" spans="2:12" ht="20" customHeight="1" x14ac:dyDescent="0.15">
      <c r="K23" s="81"/>
      <c r="L23" s="81"/>
    </row>
    <row r="24" spans="2:12" ht="15.75" customHeight="1" x14ac:dyDescent="0.15">
      <c r="I24" s="82"/>
      <c r="J24" s="83"/>
      <c r="K24" s="82" t="s">
        <v>41</v>
      </c>
      <c r="L24" s="192">
        <f>SUM(L15:L22)</f>
        <v>0</v>
      </c>
    </row>
    <row r="25" spans="2:12" ht="15.75" customHeight="1" x14ac:dyDescent="0.15">
      <c r="I25" s="82"/>
      <c r="J25" s="83"/>
      <c r="K25" s="84" t="s">
        <v>42</v>
      </c>
      <c r="L25" s="193"/>
    </row>
    <row r="26" spans="2:12" ht="15.75" customHeight="1" x14ac:dyDescent="0.15">
      <c r="I26" s="82"/>
      <c r="J26" s="83"/>
      <c r="K26" s="84"/>
      <c r="L26" s="193"/>
    </row>
    <row r="27" spans="2:12" ht="18.75" customHeight="1" x14ac:dyDescent="0.15">
      <c r="L27" s="194"/>
    </row>
    <row r="28" spans="2:12" ht="18.75" customHeight="1" thickBot="1" x14ac:dyDescent="0.2">
      <c r="F28" s="85"/>
      <c r="I28" s="82"/>
      <c r="J28" s="86"/>
      <c r="L28" s="195"/>
    </row>
    <row r="29" spans="2:12" ht="24" customHeight="1" thickBot="1" x14ac:dyDescent="0.2">
      <c r="H29" s="309" t="s">
        <v>43</v>
      </c>
      <c r="I29" s="310"/>
      <c r="J29" s="310"/>
      <c r="K29" s="311"/>
      <c r="L29" s="191">
        <f>ROUND(L24/8,3)</f>
        <v>0</v>
      </c>
    </row>
    <row r="30" spans="2:12" ht="18" customHeight="1" x14ac:dyDescent="0.15">
      <c r="F30" s="87"/>
      <c r="H30" s="88"/>
      <c r="I30" s="88"/>
      <c r="J30" s="89"/>
      <c r="K30" s="82"/>
      <c r="L30" s="90"/>
    </row>
    <row r="31" spans="2:12" ht="18" customHeight="1" x14ac:dyDescent="0.15">
      <c r="F31" s="87"/>
      <c r="H31" s="88"/>
      <c r="I31" s="88"/>
      <c r="J31" s="89"/>
      <c r="K31" s="82"/>
      <c r="L31" s="90"/>
    </row>
    <row r="32" spans="2:12" ht="18" customHeight="1" x14ac:dyDescent="0.15">
      <c r="F32" s="87"/>
      <c r="H32" s="88"/>
      <c r="I32" s="88"/>
      <c r="J32" s="89"/>
      <c r="K32" s="82"/>
      <c r="L32" s="90"/>
    </row>
    <row r="33" spans="1:13" ht="18" customHeight="1" x14ac:dyDescent="0.15">
      <c r="F33" s="87"/>
      <c r="H33" s="88"/>
      <c r="I33" s="88"/>
      <c r="J33" s="89"/>
      <c r="K33" s="82"/>
      <c r="L33" s="90"/>
    </row>
    <row r="34" spans="1:13" ht="18" customHeight="1" x14ac:dyDescent="0.15">
      <c r="F34" s="87"/>
      <c r="H34" s="88"/>
      <c r="I34" s="88"/>
      <c r="J34" s="89"/>
      <c r="K34" s="82"/>
      <c r="L34" s="90"/>
    </row>
    <row r="35" spans="1:13" s="5" customFormat="1" ht="28.75" customHeight="1" x14ac:dyDescent="0.15">
      <c r="A35" s="60" t="s">
        <v>28</v>
      </c>
      <c r="B35" s="91"/>
      <c r="C35" s="61"/>
      <c r="D35" s="62"/>
      <c r="E35" s="62"/>
      <c r="F35" s="11"/>
      <c r="H35" s="60" t="s">
        <v>29</v>
      </c>
      <c r="I35" s="60"/>
      <c r="J35" s="63"/>
      <c r="K35" s="63"/>
      <c r="L35" s="63"/>
      <c r="M35" s="63"/>
    </row>
    <row r="36" spans="1:13" ht="18" customHeight="1" x14ac:dyDescent="0.15">
      <c r="F36" s="87"/>
      <c r="H36" s="88"/>
      <c r="I36" s="88"/>
      <c r="J36" s="89"/>
      <c r="K36" s="82"/>
      <c r="L36" s="90"/>
    </row>
  </sheetData>
  <mergeCells count="25">
    <mergeCell ref="G9:K9"/>
    <mergeCell ref="J4:K4"/>
    <mergeCell ref="C5:F5"/>
    <mergeCell ref="K5:N5"/>
    <mergeCell ref="C6:F6"/>
    <mergeCell ref="K6:N6"/>
    <mergeCell ref="B14:E14"/>
    <mergeCell ref="F14:K14"/>
    <mergeCell ref="B15:E15"/>
    <mergeCell ref="F15:K15"/>
    <mergeCell ref="B16:E16"/>
    <mergeCell ref="F16:K16"/>
    <mergeCell ref="B17:E17"/>
    <mergeCell ref="F17:K17"/>
    <mergeCell ref="B18:E18"/>
    <mergeCell ref="F18:K18"/>
    <mergeCell ref="B19:E19"/>
    <mergeCell ref="F19:K19"/>
    <mergeCell ref="H29:K29"/>
    <mergeCell ref="B20:E20"/>
    <mergeCell ref="F20:K20"/>
    <mergeCell ref="B21:E21"/>
    <mergeCell ref="F21:K21"/>
    <mergeCell ref="B22:E22"/>
    <mergeCell ref="F22:K22"/>
  </mergeCells>
  <pageMargins left="0.7" right="0.7" top="0.75" bottom="0.75" header="0.55000000000000004" footer="0.3"/>
  <pageSetup scale="78" orientation="portrait" r:id="rId1"/>
  <headerFooter>
    <oddHeader>&amp;L&amp;G&amp;C&amp;"Verdana,Bold"&amp;14Individual 2* Compulsories&amp;R&amp;"Verdana,Bold"&amp;12JUDGE D</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41235-CBF9-7646-AB37-F682A6BEEC9E}">
  <sheetPr>
    <pageSetUpPr fitToPage="1"/>
  </sheetPr>
  <dimension ref="A1:P31"/>
  <sheetViews>
    <sheetView view="pageLayout" zoomScale="88" zoomScaleNormal="115" zoomScalePageLayoutView="88" workbookViewId="0">
      <selection activeCell="B21" sqref="B21:J2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46"/>
      <c r="B3" s="246"/>
      <c r="C3" s="246"/>
      <c r="D3" s="246"/>
      <c r="E3" s="246"/>
      <c r="F3" s="246"/>
      <c r="G3" s="246"/>
      <c r="H3" s="246"/>
      <c r="I3" s="246"/>
      <c r="J3" s="2"/>
      <c r="K3" s="3"/>
      <c r="L3" s="3"/>
      <c r="M3" s="4"/>
    </row>
    <row r="4" spans="1:15" s="1" customFormat="1" ht="24" customHeight="1" x14ac:dyDescent="0.15">
      <c r="A4" s="6" t="s">
        <v>0</v>
      </c>
      <c r="B4" s="7"/>
      <c r="C4" s="247"/>
      <c r="D4" s="247"/>
      <c r="E4" s="247"/>
      <c r="F4" s="247"/>
      <c r="G4" s="8"/>
      <c r="I4" s="9"/>
      <c r="J4" s="10" t="s">
        <v>1</v>
      </c>
      <c r="K4" s="11"/>
      <c r="L4" s="11"/>
      <c r="M4" s="248"/>
      <c r="N4" s="248"/>
    </row>
    <row r="5" spans="1:15" s="1" customFormat="1" ht="24" customHeight="1" x14ac:dyDescent="0.15">
      <c r="A5" s="6" t="s">
        <v>2</v>
      </c>
      <c r="B5" s="7"/>
      <c r="C5" s="247"/>
      <c r="D5" s="247"/>
      <c r="E5" s="247"/>
      <c r="F5" s="247"/>
      <c r="G5" s="8"/>
      <c r="I5" s="12"/>
      <c r="J5" s="12"/>
      <c r="K5" s="12"/>
      <c r="L5" s="12"/>
      <c r="M5" s="13"/>
    </row>
    <row r="6" spans="1:15" s="1" customFormat="1" ht="8" customHeight="1" thickBot="1" x14ac:dyDescent="0.25">
      <c r="A6" s="14"/>
      <c r="K6" s="15"/>
      <c r="L6" s="16"/>
      <c r="M6" s="17"/>
    </row>
    <row r="7" spans="1:15" s="1" customFormat="1" ht="23" customHeight="1" x14ac:dyDescent="0.15">
      <c r="A7" s="18" t="s">
        <v>3</v>
      </c>
      <c r="B7" s="19"/>
      <c r="C7" s="20"/>
      <c r="D7" s="20"/>
      <c r="E7" s="20"/>
      <c r="F7" s="20"/>
      <c r="G7" s="21" t="s">
        <v>4</v>
      </c>
      <c r="H7" s="22"/>
      <c r="I7" s="21" t="s">
        <v>5</v>
      </c>
      <c r="J7" s="23"/>
      <c r="K7" s="24"/>
      <c r="L7" s="25"/>
      <c r="M7" s="26"/>
    </row>
    <row r="8" spans="1:15" ht="23" customHeight="1" x14ac:dyDescent="0.15">
      <c r="A8" s="27" t="s">
        <v>6</v>
      </c>
      <c r="B8" s="7"/>
      <c r="C8" s="28"/>
      <c r="D8" s="28"/>
      <c r="E8" s="28"/>
      <c r="F8" s="28"/>
      <c r="G8" s="249"/>
      <c r="H8" s="250"/>
      <c r="I8" s="251"/>
      <c r="J8" s="250"/>
      <c r="K8" s="252"/>
      <c r="L8" s="25"/>
      <c r="M8" s="26"/>
    </row>
    <row r="9" spans="1:15" ht="23" customHeight="1" x14ac:dyDescent="0.15">
      <c r="A9" s="29" t="s">
        <v>7</v>
      </c>
      <c r="B9" s="30"/>
      <c r="C9" s="28"/>
      <c r="D9" s="28"/>
      <c r="E9" s="28"/>
      <c r="F9" s="28"/>
      <c r="G9" s="31" t="s">
        <v>4</v>
      </c>
      <c r="H9" s="32"/>
      <c r="I9" s="33" t="s">
        <v>5</v>
      </c>
      <c r="J9" s="34"/>
      <c r="K9" s="35"/>
      <c r="L9" s="1"/>
      <c r="M9" s="1"/>
    </row>
    <row r="10" spans="1:15" ht="23" customHeight="1" thickBot="1" x14ac:dyDescent="0.2">
      <c r="A10" s="36" t="s">
        <v>8</v>
      </c>
      <c r="B10" s="37"/>
      <c r="C10" s="38"/>
      <c r="D10" s="38"/>
      <c r="E10" s="38"/>
      <c r="F10" s="38"/>
      <c r="G10" s="39" t="s">
        <v>4</v>
      </c>
      <c r="H10" s="40"/>
      <c r="I10" s="41" t="s">
        <v>5</v>
      </c>
      <c r="J10" s="42"/>
      <c r="K10" s="43"/>
      <c r="L10" s="44"/>
      <c r="M10" s="45"/>
    </row>
    <row r="11" spans="1:15" ht="17" customHeight="1" x14ac:dyDescent="0.15"/>
    <row r="12" spans="1:15" ht="16" customHeight="1" thickBot="1" x14ac:dyDescent="0.2">
      <c r="K12" s="253" t="s">
        <v>9</v>
      </c>
      <c r="L12" s="254"/>
      <c r="M12" s="253" t="s">
        <v>10</v>
      </c>
      <c r="N12" s="255"/>
      <c r="O12" s="254"/>
    </row>
    <row r="13" spans="1:15" ht="219.5" customHeight="1" x14ac:dyDescent="0.15">
      <c r="A13" s="256" t="s">
        <v>11</v>
      </c>
      <c r="B13" s="259" t="s">
        <v>12</v>
      </c>
      <c r="C13" s="260"/>
      <c r="D13" s="260"/>
      <c r="E13" s="260"/>
      <c r="F13" s="260"/>
      <c r="G13" s="260"/>
      <c r="H13" s="260"/>
      <c r="I13" s="260"/>
      <c r="J13" s="261"/>
      <c r="K13" s="262"/>
      <c r="L13" s="263"/>
      <c r="M13" s="268" t="s">
        <v>13</v>
      </c>
      <c r="N13" s="271">
        <f>SUM(C15+D15+E15+F15+G15+H15)/6</f>
        <v>0</v>
      </c>
      <c r="O13" s="243">
        <f>MAX(0,N13*0.6)</f>
        <v>0</v>
      </c>
    </row>
    <row r="14" spans="1:15" ht="22" customHeight="1" x14ac:dyDescent="0.15">
      <c r="A14" s="257"/>
      <c r="B14" s="46"/>
      <c r="C14" s="47" t="s">
        <v>14</v>
      </c>
      <c r="D14" s="47" t="s">
        <v>15</v>
      </c>
      <c r="E14" s="47" t="s">
        <v>16</v>
      </c>
      <c r="F14" s="47" t="s">
        <v>17</v>
      </c>
      <c r="G14" s="47" t="s">
        <v>18</v>
      </c>
      <c r="H14" s="47" t="s">
        <v>19</v>
      </c>
      <c r="I14" s="46"/>
      <c r="K14" s="264"/>
      <c r="L14" s="265"/>
      <c r="M14" s="269"/>
      <c r="N14" s="272"/>
      <c r="O14" s="244"/>
    </row>
    <row r="15" spans="1:15" ht="47.25" customHeight="1" thickBot="1" x14ac:dyDescent="0.2">
      <c r="A15" s="258"/>
      <c r="B15" s="46"/>
      <c r="C15" s="48"/>
      <c r="D15" s="48"/>
      <c r="E15" s="48"/>
      <c r="F15" s="48"/>
      <c r="G15" s="48"/>
      <c r="H15" s="48"/>
      <c r="I15" s="46"/>
      <c r="K15" s="266"/>
      <c r="L15" s="267"/>
      <c r="M15" s="270"/>
      <c r="N15" s="273"/>
      <c r="O15" s="245"/>
    </row>
    <row r="16" spans="1:15" ht="126" customHeight="1" x14ac:dyDescent="0.15">
      <c r="A16" s="256" t="s">
        <v>20</v>
      </c>
      <c r="B16" s="279" t="s">
        <v>21</v>
      </c>
      <c r="C16" s="280"/>
      <c r="D16" s="280"/>
      <c r="E16" s="280"/>
      <c r="F16" s="280"/>
      <c r="G16" s="280"/>
      <c r="H16" s="280"/>
      <c r="I16" s="280"/>
      <c r="J16" s="280"/>
      <c r="K16" s="262"/>
      <c r="L16" s="263"/>
      <c r="M16" s="281" t="s">
        <v>22</v>
      </c>
      <c r="N16" s="284">
        <f>(C18*0.5+E18*0.25+G18*0.25)-D20-E20-F20-G20-H20</f>
        <v>0</v>
      </c>
      <c r="O16" s="243" t="e">
        <f>MAX(0,(#REF!-N16)*0.25)</f>
        <v>#REF!</v>
      </c>
    </row>
    <row r="17" spans="1:16" ht="40" customHeight="1" x14ac:dyDescent="0.15">
      <c r="A17" s="257"/>
      <c r="B17" s="274" t="s">
        <v>92</v>
      </c>
      <c r="C17" s="275"/>
      <c r="D17" s="276"/>
      <c r="E17" s="274" t="s">
        <v>93</v>
      </c>
      <c r="F17" s="276"/>
      <c r="G17" s="274" t="s">
        <v>94</v>
      </c>
      <c r="H17" s="276"/>
      <c r="I17" s="277"/>
      <c r="J17" s="278"/>
      <c r="K17" s="264"/>
      <c r="L17" s="265"/>
      <c r="M17" s="282"/>
      <c r="N17" s="285"/>
      <c r="O17" s="244"/>
    </row>
    <row r="18" spans="1:16" ht="34" customHeight="1" thickBot="1" x14ac:dyDescent="0.2">
      <c r="A18" s="257"/>
      <c r="B18" s="216"/>
      <c r="C18" s="241"/>
      <c r="D18" s="242"/>
      <c r="E18" s="287"/>
      <c r="F18" s="288"/>
      <c r="G18" s="287"/>
      <c r="H18" s="288"/>
      <c r="I18" s="289"/>
      <c r="J18" s="290"/>
      <c r="K18" s="264"/>
      <c r="L18" s="265"/>
      <c r="M18" s="282"/>
      <c r="N18" s="285"/>
      <c r="O18" s="244"/>
    </row>
    <row r="19" spans="1:16" ht="34" customHeight="1" x14ac:dyDescent="0.15">
      <c r="A19" s="257"/>
      <c r="B19" s="291"/>
      <c r="C19" s="292"/>
      <c r="D19" s="292"/>
      <c r="E19" s="292"/>
      <c r="F19" s="292"/>
      <c r="G19" s="292"/>
      <c r="H19" s="292"/>
      <c r="I19" s="292"/>
      <c r="J19" s="293"/>
      <c r="K19" s="264"/>
      <c r="L19" s="265"/>
      <c r="M19" s="282"/>
      <c r="N19" s="285"/>
      <c r="O19" s="244"/>
    </row>
    <row r="20" spans="1:16" ht="29.25" customHeight="1" thickBot="1" x14ac:dyDescent="0.2">
      <c r="A20" s="258"/>
      <c r="B20" s="294" t="s">
        <v>23</v>
      </c>
      <c r="C20" s="295"/>
      <c r="D20" s="51"/>
      <c r="E20" s="51"/>
      <c r="F20" s="51"/>
      <c r="G20" s="51"/>
      <c r="H20" s="51"/>
      <c r="I20" s="296"/>
      <c r="J20" s="297"/>
      <c r="K20" s="266"/>
      <c r="L20" s="267"/>
      <c r="M20" s="283"/>
      <c r="N20" s="286"/>
      <c r="O20" s="245"/>
    </row>
    <row r="21" spans="1:16" ht="129" customHeight="1" thickBot="1" x14ac:dyDescent="0.2">
      <c r="A21" s="298" t="s">
        <v>24</v>
      </c>
      <c r="B21" s="300" t="s">
        <v>25</v>
      </c>
      <c r="C21" s="301"/>
      <c r="D21" s="301"/>
      <c r="E21" s="301"/>
      <c r="F21" s="301"/>
      <c r="G21" s="301"/>
      <c r="H21" s="301"/>
      <c r="I21" s="301"/>
      <c r="J21" s="301"/>
      <c r="K21" s="302"/>
      <c r="L21" s="303"/>
      <c r="M21" s="49" t="s">
        <v>26</v>
      </c>
      <c r="N21" s="188"/>
      <c r="O21" s="189">
        <f>MAX(0,(N21-N22)*0.15)</f>
        <v>0</v>
      </c>
    </row>
    <row r="22" spans="1:16" ht="22.5" customHeight="1" thickBot="1" x14ac:dyDescent="0.2">
      <c r="A22" s="299"/>
      <c r="B22" s="304" t="s">
        <v>23</v>
      </c>
      <c r="C22" s="305"/>
      <c r="D22" s="54"/>
      <c r="E22" s="54"/>
      <c r="F22" s="54"/>
      <c r="G22" s="54"/>
      <c r="H22" s="54"/>
      <c r="I22" s="55"/>
      <c r="J22" s="52"/>
      <c r="K22" s="53"/>
      <c r="L22" s="56"/>
      <c r="M22" s="57"/>
      <c r="N22" s="187">
        <f>SUM(D22:H22)</f>
        <v>0</v>
      </c>
      <c r="O22" s="186"/>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306" t="s">
        <v>27</v>
      </c>
      <c r="L24" s="307"/>
      <c r="M24" s="307"/>
      <c r="N24" s="308"/>
      <c r="O24" s="190" t="e">
        <f>SUM(O13:O21)</f>
        <v>#REF!</v>
      </c>
    </row>
    <row r="25" spans="1:16" ht="18.75" customHeight="1" x14ac:dyDescent="0.15"/>
    <row r="26" spans="1:16" ht="18" customHeight="1" x14ac:dyDescent="0.15"/>
    <row r="27" spans="1:16" ht="21.5" customHeight="1" x14ac:dyDescent="0.15">
      <c r="A27" s="60" t="s">
        <v>28</v>
      </c>
      <c r="B27" s="61"/>
      <c r="C27" s="61"/>
      <c r="D27" s="62"/>
      <c r="E27" s="62"/>
      <c r="F27" s="11"/>
      <c r="J27" s="60" t="s">
        <v>29</v>
      </c>
      <c r="K27" s="63"/>
      <c r="L27" s="64"/>
      <c r="M27" s="63"/>
      <c r="N27" s="63"/>
      <c r="O27" s="64"/>
      <c r="P27" s="63"/>
    </row>
    <row r="28" spans="1:16" ht="18" customHeight="1" x14ac:dyDescent="0.15"/>
    <row r="29" spans="1:16" ht="18" customHeight="1" x14ac:dyDescent="0.15"/>
    <row r="30" spans="1:16" x14ac:dyDescent="0.15">
      <c r="F30" s="65"/>
      <c r="H30" s="66"/>
      <c r="I30" s="66"/>
      <c r="J30" s="66"/>
      <c r="K30" s="67"/>
      <c r="L30" s="68"/>
      <c r="M30" s="69"/>
    </row>
    <row r="31" spans="1:16" x14ac:dyDescent="0.15">
      <c r="F31" s="65"/>
      <c r="H31" s="66"/>
      <c r="I31" s="66"/>
      <c r="J31" s="66"/>
      <c r="K31" s="67"/>
      <c r="L31" s="68"/>
      <c r="M31" s="69"/>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85A67-1E29-4FA5-A5F5-5D9B0AFDD7D3}">
  <sheetPr>
    <pageSetUpPr fitToPage="1"/>
  </sheetPr>
  <dimension ref="A1:M39"/>
  <sheetViews>
    <sheetView view="pageLayout" topLeftCell="A2" zoomScaleNormal="100" workbookViewId="0">
      <selection activeCell="C12" sqref="C12:L14"/>
    </sheetView>
  </sheetViews>
  <sheetFormatPr baseColWidth="10" defaultColWidth="9.1640625" defaultRowHeight="13" x14ac:dyDescent="0.15"/>
  <cols>
    <col min="1" max="1" width="4.1640625" style="5" customWidth="1"/>
    <col min="2" max="2" width="7.5" style="5" customWidth="1"/>
    <col min="3" max="3" width="9.1640625" style="5"/>
    <col min="4" max="4" width="2.6640625" style="5" customWidth="1"/>
    <col min="5" max="7" width="7.33203125" style="5" customWidth="1"/>
    <col min="8" max="8" width="5.6640625" style="5" customWidth="1"/>
    <col min="9" max="9" width="7.33203125" style="5" customWidth="1"/>
    <col min="10" max="10" width="7.6640625" style="5" customWidth="1"/>
    <col min="11" max="11" width="7.83203125" style="5" customWidth="1"/>
    <col min="12" max="12" width="7.5" style="5" customWidth="1"/>
    <col min="13" max="256" width="9.1640625" style="5"/>
    <col min="257" max="257" width="5.6640625" style="5" customWidth="1"/>
    <col min="258" max="259" width="9.1640625" style="5"/>
    <col min="260" max="260" width="2.6640625" style="5" customWidth="1"/>
    <col min="261" max="263" width="7.33203125" style="5" customWidth="1"/>
    <col min="264" max="264" width="7" style="5" customWidth="1"/>
    <col min="265" max="265" width="7.33203125" style="5" customWidth="1"/>
    <col min="266" max="266" width="4.6640625" style="5" customWidth="1"/>
    <col min="267" max="267" width="10.33203125" style="5" customWidth="1"/>
    <col min="268" max="268" width="10.6640625" style="5" customWidth="1"/>
    <col min="269" max="512" width="9.1640625" style="5"/>
    <col min="513" max="513" width="5.6640625" style="5" customWidth="1"/>
    <col min="514" max="515" width="9.1640625" style="5"/>
    <col min="516" max="516" width="2.6640625" style="5" customWidth="1"/>
    <col min="517" max="519" width="7.33203125" style="5" customWidth="1"/>
    <col min="520" max="520" width="7" style="5" customWidth="1"/>
    <col min="521" max="521" width="7.33203125" style="5" customWidth="1"/>
    <col min="522" max="522" width="4.6640625" style="5" customWidth="1"/>
    <col min="523" max="523" width="10.33203125" style="5" customWidth="1"/>
    <col min="524" max="524" width="10.6640625" style="5" customWidth="1"/>
    <col min="525" max="768" width="9.1640625" style="5"/>
    <col min="769" max="769" width="5.6640625" style="5" customWidth="1"/>
    <col min="770" max="771" width="9.1640625" style="5"/>
    <col min="772" max="772" width="2.6640625" style="5" customWidth="1"/>
    <col min="773" max="775" width="7.33203125" style="5" customWidth="1"/>
    <col min="776" max="776" width="7" style="5" customWidth="1"/>
    <col min="777" max="777" width="7.33203125" style="5" customWidth="1"/>
    <col min="778" max="778" width="4.6640625" style="5" customWidth="1"/>
    <col min="779" max="779" width="10.33203125" style="5" customWidth="1"/>
    <col min="780" max="780" width="10.6640625" style="5" customWidth="1"/>
    <col min="781" max="1024" width="9.1640625" style="5"/>
    <col min="1025" max="1025" width="5.6640625" style="5" customWidth="1"/>
    <col min="1026" max="1027" width="9.1640625" style="5"/>
    <col min="1028" max="1028" width="2.6640625" style="5" customWidth="1"/>
    <col min="1029" max="1031" width="7.33203125" style="5" customWidth="1"/>
    <col min="1032" max="1032" width="7" style="5" customWidth="1"/>
    <col min="1033" max="1033" width="7.33203125" style="5" customWidth="1"/>
    <col min="1034" max="1034" width="4.6640625" style="5" customWidth="1"/>
    <col min="1035" max="1035" width="10.33203125" style="5" customWidth="1"/>
    <col min="1036" max="1036" width="10.6640625" style="5" customWidth="1"/>
    <col min="1037" max="1280" width="9.1640625" style="5"/>
    <col min="1281" max="1281" width="5.6640625" style="5" customWidth="1"/>
    <col min="1282" max="1283" width="9.1640625" style="5"/>
    <col min="1284" max="1284" width="2.6640625" style="5" customWidth="1"/>
    <col min="1285" max="1287" width="7.33203125" style="5" customWidth="1"/>
    <col min="1288" max="1288" width="7" style="5" customWidth="1"/>
    <col min="1289" max="1289" width="7.33203125" style="5" customWidth="1"/>
    <col min="1290" max="1290" width="4.6640625" style="5" customWidth="1"/>
    <col min="1291" max="1291" width="10.33203125" style="5" customWidth="1"/>
    <col min="1292" max="1292" width="10.6640625" style="5" customWidth="1"/>
    <col min="1293" max="1536" width="9.1640625" style="5"/>
    <col min="1537" max="1537" width="5.6640625" style="5" customWidth="1"/>
    <col min="1538" max="1539" width="9.1640625" style="5"/>
    <col min="1540" max="1540" width="2.6640625" style="5" customWidth="1"/>
    <col min="1541" max="1543" width="7.33203125" style="5" customWidth="1"/>
    <col min="1544" max="1544" width="7" style="5" customWidth="1"/>
    <col min="1545" max="1545" width="7.33203125" style="5" customWidth="1"/>
    <col min="1546" max="1546" width="4.6640625" style="5" customWidth="1"/>
    <col min="1547" max="1547" width="10.33203125" style="5" customWidth="1"/>
    <col min="1548" max="1548" width="10.6640625" style="5" customWidth="1"/>
    <col min="1549" max="1792" width="9.1640625" style="5"/>
    <col min="1793" max="1793" width="5.6640625" style="5" customWidth="1"/>
    <col min="1794" max="1795" width="9.1640625" style="5"/>
    <col min="1796" max="1796" width="2.6640625" style="5" customWidth="1"/>
    <col min="1797" max="1799" width="7.33203125" style="5" customWidth="1"/>
    <col min="1800" max="1800" width="7" style="5" customWidth="1"/>
    <col min="1801" max="1801" width="7.33203125" style="5" customWidth="1"/>
    <col min="1802" max="1802" width="4.6640625" style="5" customWidth="1"/>
    <col min="1803" max="1803" width="10.33203125" style="5" customWidth="1"/>
    <col min="1804" max="1804" width="10.6640625" style="5" customWidth="1"/>
    <col min="1805" max="2048" width="9.1640625" style="5"/>
    <col min="2049" max="2049" width="5.6640625" style="5" customWidth="1"/>
    <col min="2050" max="2051" width="9.1640625" style="5"/>
    <col min="2052" max="2052" width="2.6640625" style="5" customWidth="1"/>
    <col min="2053" max="2055" width="7.33203125" style="5" customWidth="1"/>
    <col min="2056" max="2056" width="7" style="5" customWidth="1"/>
    <col min="2057" max="2057" width="7.33203125" style="5" customWidth="1"/>
    <col min="2058" max="2058" width="4.6640625" style="5" customWidth="1"/>
    <col min="2059" max="2059" width="10.33203125" style="5" customWidth="1"/>
    <col min="2060" max="2060" width="10.6640625" style="5" customWidth="1"/>
    <col min="2061" max="2304" width="9.1640625" style="5"/>
    <col min="2305" max="2305" width="5.6640625" style="5" customWidth="1"/>
    <col min="2306" max="2307" width="9.1640625" style="5"/>
    <col min="2308" max="2308" width="2.6640625" style="5" customWidth="1"/>
    <col min="2309" max="2311" width="7.33203125" style="5" customWidth="1"/>
    <col min="2312" max="2312" width="7" style="5" customWidth="1"/>
    <col min="2313" max="2313" width="7.33203125" style="5" customWidth="1"/>
    <col min="2314" max="2314" width="4.6640625" style="5" customWidth="1"/>
    <col min="2315" max="2315" width="10.33203125" style="5" customWidth="1"/>
    <col min="2316" max="2316" width="10.6640625" style="5" customWidth="1"/>
    <col min="2317" max="2560" width="9.1640625" style="5"/>
    <col min="2561" max="2561" width="5.6640625" style="5" customWidth="1"/>
    <col min="2562" max="2563" width="9.1640625" style="5"/>
    <col min="2564" max="2564" width="2.6640625" style="5" customWidth="1"/>
    <col min="2565" max="2567" width="7.33203125" style="5" customWidth="1"/>
    <col min="2568" max="2568" width="7" style="5" customWidth="1"/>
    <col min="2569" max="2569" width="7.33203125" style="5" customWidth="1"/>
    <col min="2570" max="2570" width="4.6640625" style="5" customWidth="1"/>
    <col min="2571" max="2571" width="10.33203125" style="5" customWidth="1"/>
    <col min="2572" max="2572" width="10.6640625" style="5" customWidth="1"/>
    <col min="2573" max="2816" width="9.1640625" style="5"/>
    <col min="2817" max="2817" width="5.6640625" style="5" customWidth="1"/>
    <col min="2818" max="2819" width="9.1640625" style="5"/>
    <col min="2820" max="2820" width="2.6640625" style="5" customWidth="1"/>
    <col min="2821" max="2823" width="7.33203125" style="5" customWidth="1"/>
    <col min="2824" max="2824" width="7" style="5" customWidth="1"/>
    <col min="2825" max="2825" width="7.33203125" style="5" customWidth="1"/>
    <col min="2826" max="2826" width="4.6640625" style="5" customWidth="1"/>
    <col min="2827" max="2827" width="10.33203125" style="5" customWidth="1"/>
    <col min="2828" max="2828" width="10.6640625" style="5" customWidth="1"/>
    <col min="2829" max="3072" width="9.1640625" style="5"/>
    <col min="3073" max="3073" width="5.6640625" style="5" customWidth="1"/>
    <col min="3074" max="3075" width="9.1640625" style="5"/>
    <col min="3076" max="3076" width="2.6640625" style="5" customWidth="1"/>
    <col min="3077" max="3079" width="7.33203125" style="5" customWidth="1"/>
    <col min="3080" max="3080" width="7" style="5" customWidth="1"/>
    <col min="3081" max="3081" width="7.33203125" style="5" customWidth="1"/>
    <col min="3082" max="3082" width="4.6640625" style="5" customWidth="1"/>
    <col min="3083" max="3083" width="10.33203125" style="5" customWidth="1"/>
    <col min="3084" max="3084" width="10.6640625" style="5" customWidth="1"/>
    <col min="3085" max="3328" width="9.1640625" style="5"/>
    <col min="3329" max="3329" width="5.6640625" style="5" customWidth="1"/>
    <col min="3330" max="3331" width="9.1640625" style="5"/>
    <col min="3332" max="3332" width="2.6640625" style="5" customWidth="1"/>
    <col min="3333" max="3335" width="7.33203125" style="5" customWidth="1"/>
    <col min="3336" max="3336" width="7" style="5" customWidth="1"/>
    <col min="3337" max="3337" width="7.33203125" style="5" customWidth="1"/>
    <col min="3338" max="3338" width="4.6640625" style="5" customWidth="1"/>
    <col min="3339" max="3339" width="10.33203125" style="5" customWidth="1"/>
    <col min="3340" max="3340" width="10.6640625" style="5" customWidth="1"/>
    <col min="3341" max="3584" width="9.1640625" style="5"/>
    <col min="3585" max="3585" width="5.6640625" style="5" customWidth="1"/>
    <col min="3586" max="3587" width="9.1640625" style="5"/>
    <col min="3588" max="3588" width="2.6640625" style="5" customWidth="1"/>
    <col min="3589" max="3591" width="7.33203125" style="5" customWidth="1"/>
    <col min="3592" max="3592" width="7" style="5" customWidth="1"/>
    <col min="3593" max="3593" width="7.33203125" style="5" customWidth="1"/>
    <col min="3594" max="3594" width="4.6640625" style="5" customWidth="1"/>
    <col min="3595" max="3595" width="10.33203125" style="5" customWidth="1"/>
    <col min="3596" max="3596" width="10.6640625" style="5" customWidth="1"/>
    <col min="3597" max="3840" width="9.1640625" style="5"/>
    <col min="3841" max="3841" width="5.6640625" style="5" customWidth="1"/>
    <col min="3842" max="3843" width="9.1640625" style="5"/>
    <col min="3844" max="3844" width="2.6640625" style="5" customWidth="1"/>
    <col min="3845" max="3847" width="7.33203125" style="5" customWidth="1"/>
    <col min="3848" max="3848" width="7" style="5" customWidth="1"/>
    <col min="3849" max="3849" width="7.33203125" style="5" customWidth="1"/>
    <col min="3850" max="3850" width="4.6640625" style="5" customWidth="1"/>
    <col min="3851" max="3851" width="10.33203125" style="5" customWidth="1"/>
    <col min="3852" max="3852" width="10.6640625" style="5" customWidth="1"/>
    <col min="3853" max="4096" width="9.1640625" style="5"/>
    <col min="4097" max="4097" width="5.6640625" style="5" customWidth="1"/>
    <col min="4098" max="4099" width="9.1640625" style="5"/>
    <col min="4100" max="4100" width="2.6640625" style="5" customWidth="1"/>
    <col min="4101" max="4103" width="7.33203125" style="5" customWidth="1"/>
    <col min="4104" max="4104" width="7" style="5" customWidth="1"/>
    <col min="4105" max="4105" width="7.33203125" style="5" customWidth="1"/>
    <col min="4106" max="4106" width="4.6640625" style="5" customWidth="1"/>
    <col min="4107" max="4107" width="10.33203125" style="5" customWidth="1"/>
    <col min="4108" max="4108" width="10.6640625" style="5" customWidth="1"/>
    <col min="4109" max="4352" width="9.1640625" style="5"/>
    <col min="4353" max="4353" width="5.6640625" style="5" customWidth="1"/>
    <col min="4354" max="4355" width="9.1640625" style="5"/>
    <col min="4356" max="4356" width="2.6640625" style="5" customWidth="1"/>
    <col min="4357" max="4359" width="7.33203125" style="5" customWidth="1"/>
    <col min="4360" max="4360" width="7" style="5" customWidth="1"/>
    <col min="4361" max="4361" width="7.33203125" style="5" customWidth="1"/>
    <col min="4362" max="4362" width="4.6640625" style="5" customWidth="1"/>
    <col min="4363" max="4363" width="10.33203125" style="5" customWidth="1"/>
    <col min="4364" max="4364" width="10.6640625" style="5" customWidth="1"/>
    <col min="4365" max="4608" width="9.1640625" style="5"/>
    <col min="4609" max="4609" width="5.6640625" style="5" customWidth="1"/>
    <col min="4610" max="4611" width="9.1640625" style="5"/>
    <col min="4612" max="4612" width="2.6640625" style="5" customWidth="1"/>
    <col min="4613" max="4615" width="7.33203125" style="5" customWidth="1"/>
    <col min="4616" max="4616" width="7" style="5" customWidth="1"/>
    <col min="4617" max="4617" width="7.33203125" style="5" customWidth="1"/>
    <col min="4618" max="4618" width="4.6640625" style="5" customWidth="1"/>
    <col min="4619" max="4619" width="10.33203125" style="5" customWidth="1"/>
    <col min="4620" max="4620" width="10.6640625" style="5" customWidth="1"/>
    <col min="4621" max="4864" width="9.1640625" style="5"/>
    <col min="4865" max="4865" width="5.6640625" style="5" customWidth="1"/>
    <col min="4866" max="4867" width="9.1640625" style="5"/>
    <col min="4868" max="4868" width="2.6640625" style="5" customWidth="1"/>
    <col min="4869" max="4871" width="7.33203125" style="5" customWidth="1"/>
    <col min="4872" max="4872" width="7" style="5" customWidth="1"/>
    <col min="4873" max="4873" width="7.33203125" style="5" customWidth="1"/>
    <col min="4874" max="4874" width="4.6640625" style="5" customWidth="1"/>
    <col min="4875" max="4875" width="10.33203125" style="5" customWidth="1"/>
    <col min="4876" max="4876" width="10.6640625" style="5" customWidth="1"/>
    <col min="4877" max="5120" width="9.1640625" style="5"/>
    <col min="5121" max="5121" width="5.6640625" style="5" customWidth="1"/>
    <col min="5122" max="5123" width="9.1640625" style="5"/>
    <col min="5124" max="5124" width="2.6640625" style="5" customWidth="1"/>
    <col min="5125" max="5127" width="7.33203125" style="5" customWidth="1"/>
    <col min="5128" max="5128" width="7" style="5" customWidth="1"/>
    <col min="5129" max="5129" width="7.33203125" style="5" customWidth="1"/>
    <col min="5130" max="5130" width="4.6640625" style="5" customWidth="1"/>
    <col min="5131" max="5131" width="10.33203125" style="5" customWidth="1"/>
    <col min="5132" max="5132" width="10.6640625" style="5" customWidth="1"/>
    <col min="5133" max="5376" width="9.1640625" style="5"/>
    <col min="5377" max="5377" width="5.6640625" style="5" customWidth="1"/>
    <col min="5378" max="5379" width="9.1640625" style="5"/>
    <col min="5380" max="5380" width="2.6640625" style="5" customWidth="1"/>
    <col min="5381" max="5383" width="7.33203125" style="5" customWidth="1"/>
    <col min="5384" max="5384" width="7" style="5" customWidth="1"/>
    <col min="5385" max="5385" width="7.33203125" style="5" customWidth="1"/>
    <col min="5386" max="5386" width="4.6640625" style="5" customWidth="1"/>
    <col min="5387" max="5387" width="10.33203125" style="5" customWidth="1"/>
    <col min="5388" max="5388" width="10.6640625" style="5" customWidth="1"/>
    <col min="5389" max="5632" width="9.1640625" style="5"/>
    <col min="5633" max="5633" width="5.6640625" style="5" customWidth="1"/>
    <col min="5634" max="5635" width="9.1640625" style="5"/>
    <col min="5636" max="5636" width="2.6640625" style="5" customWidth="1"/>
    <col min="5637" max="5639" width="7.33203125" style="5" customWidth="1"/>
    <col min="5640" max="5640" width="7" style="5" customWidth="1"/>
    <col min="5641" max="5641" width="7.33203125" style="5" customWidth="1"/>
    <col min="5642" max="5642" width="4.6640625" style="5" customWidth="1"/>
    <col min="5643" max="5643" width="10.33203125" style="5" customWidth="1"/>
    <col min="5644" max="5644" width="10.6640625" style="5" customWidth="1"/>
    <col min="5645" max="5888" width="9.1640625" style="5"/>
    <col min="5889" max="5889" width="5.6640625" style="5" customWidth="1"/>
    <col min="5890" max="5891" width="9.1640625" style="5"/>
    <col min="5892" max="5892" width="2.6640625" style="5" customWidth="1"/>
    <col min="5893" max="5895" width="7.33203125" style="5" customWidth="1"/>
    <col min="5896" max="5896" width="7" style="5" customWidth="1"/>
    <col min="5897" max="5897" width="7.33203125" style="5" customWidth="1"/>
    <col min="5898" max="5898" width="4.6640625" style="5" customWidth="1"/>
    <col min="5899" max="5899" width="10.33203125" style="5" customWidth="1"/>
    <col min="5900" max="5900" width="10.6640625" style="5" customWidth="1"/>
    <col min="5901" max="6144" width="9.1640625" style="5"/>
    <col min="6145" max="6145" width="5.6640625" style="5" customWidth="1"/>
    <col min="6146" max="6147" width="9.1640625" style="5"/>
    <col min="6148" max="6148" width="2.6640625" style="5" customWidth="1"/>
    <col min="6149" max="6151" width="7.33203125" style="5" customWidth="1"/>
    <col min="6152" max="6152" width="7" style="5" customWidth="1"/>
    <col min="6153" max="6153" width="7.33203125" style="5" customWidth="1"/>
    <col min="6154" max="6154" width="4.6640625" style="5" customWidth="1"/>
    <col min="6155" max="6155" width="10.33203125" style="5" customWidth="1"/>
    <col min="6156" max="6156" width="10.6640625" style="5" customWidth="1"/>
    <col min="6157" max="6400" width="9.1640625" style="5"/>
    <col min="6401" max="6401" width="5.6640625" style="5" customWidth="1"/>
    <col min="6402" max="6403" width="9.1640625" style="5"/>
    <col min="6404" max="6404" width="2.6640625" style="5" customWidth="1"/>
    <col min="6405" max="6407" width="7.33203125" style="5" customWidth="1"/>
    <col min="6408" max="6408" width="7" style="5" customWidth="1"/>
    <col min="6409" max="6409" width="7.33203125" style="5" customWidth="1"/>
    <col min="6410" max="6410" width="4.6640625" style="5" customWidth="1"/>
    <col min="6411" max="6411" width="10.33203125" style="5" customWidth="1"/>
    <col min="6412" max="6412" width="10.6640625" style="5" customWidth="1"/>
    <col min="6413" max="6656" width="9.1640625" style="5"/>
    <col min="6657" max="6657" width="5.6640625" style="5" customWidth="1"/>
    <col min="6658" max="6659" width="9.1640625" style="5"/>
    <col min="6660" max="6660" width="2.6640625" style="5" customWidth="1"/>
    <col min="6661" max="6663" width="7.33203125" style="5" customWidth="1"/>
    <col min="6664" max="6664" width="7" style="5" customWidth="1"/>
    <col min="6665" max="6665" width="7.33203125" style="5" customWidth="1"/>
    <col min="6666" max="6666" width="4.6640625" style="5" customWidth="1"/>
    <col min="6667" max="6667" width="10.33203125" style="5" customWidth="1"/>
    <col min="6668" max="6668" width="10.6640625" style="5" customWidth="1"/>
    <col min="6669" max="6912" width="9.1640625" style="5"/>
    <col min="6913" max="6913" width="5.6640625" style="5" customWidth="1"/>
    <col min="6914" max="6915" width="9.1640625" style="5"/>
    <col min="6916" max="6916" width="2.6640625" style="5" customWidth="1"/>
    <col min="6917" max="6919" width="7.33203125" style="5" customWidth="1"/>
    <col min="6920" max="6920" width="7" style="5" customWidth="1"/>
    <col min="6921" max="6921" width="7.33203125" style="5" customWidth="1"/>
    <col min="6922" max="6922" width="4.6640625" style="5" customWidth="1"/>
    <col min="6923" max="6923" width="10.33203125" style="5" customWidth="1"/>
    <col min="6924" max="6924" width="10.6640625" style="5" customWidth="1"/>
    <col min="6925" max="7168" width="9.1640625" style="5"/>
    <col min="7169" max="7169" width="5.6640625" style="5" customWidth="1"/>
    <col min="7170" max="7171" width="9.1640625" style="5"/>
    <col min="7172" max="7172" width="2.6640625" style="5" customWidth="1"/>
    <col min="7173" max="7175" width="7.33203125" style="5" customWidth="1"/>
    <col min="7176" max="7176" width="7" style="5" customWidth="1"/>
    <col min="7177" max="7177" width="7.33203125" style="5" customWidth="1"/>
    <col min="7178" max="7178" width="4.6640625" style="5" customWidth="1"/>
    <col min="7179" max="7179" width="10.33203125" style="5" customWidth="1"/>
    <col min="7180" max="7180" width="10.6640625" style="5" customWidth="1"/>
    <col min="7181" max="7424" width="9.1640625" style="5"/>
    <col min="7425" max="7425" width="5.6640625" style="5" customWidth="1"/>
    <col min="7426" max="7427" width="9.1640625" style="5"/>
    <col min="7428" max="7428" width="2.6640625" style="5" customWidth="1"/>
    <col min="7429" max="7431" width="7.33203125" style="5" customWidth="1"/>
    <col min="7432" max="7432" width="7" style="5" customWidth="1"/>
    <col min="7433" max="7433" width="7.33203125" style="5" customWidth="1"/>
    <col min="7434" max="7434" width="4.6640625" style="5" customWidth="1"/>
    <col min="7435" max="7435" width="10.33203125" style="5" customWidth="1"/>
    <col min="7436" max="7436" width="10.6640625" style="5" customWidth="1"/>
    <col min="7437" max="7680" width="9.1640625" style="5"/>
    <col min="7681" max="7681" width="5.6640625" style="5" customWidth="1"/>
    <col min="7682" max="7683" width="9.1640625" style="5"/>
    <col min="7684" max="7684" width="2.6640625" style="5" customWidth="1"/>
    <col min="7685" max="7687" width="7.33203125" style="5" customWidth="1"/>
    <col min="7688" max="7688" width="7" style="5" customWidth="1"/>
    <col min="7689" max="7689" width="7.33203125" style="5" customWidth="1"/>
    <col min="7690" max="7690" width="4.6640625" style="5" customWidth="1"/>
    <col min="7691" max="7691" width="10.33203125" style="5" customWidth="1"/>
    <col min="7692" max="7692" width="10.6640625" style="5" customWidth="1"/>
    <col min="7693" max="7936" width="9.1640625" style="5"/>
    <col min="7937" max="7937" width="5.6640625" style="5" customWidth="1"/>
    <col min="7938" max="7939" width="9.1640625" style="5"/>
    <col min="7940" max="7940" width="2.6640625" style="5" customWidth="1"/>
    <col min="7941" max="7943" width="7.33203125" style="5" customWidth="1"/>
    <col min="7944" max="7944" width="7" style="5" customWidth="1"/>
    <col min="7945" max="7945" width="7.33203125" style="5" customWidth="1"/>
    <col min="7946" max="7946" width="4.6640625" style="5" customWidth="1"/>
    <col min="7947" max="7947" width="10.33203125" style="5" customWidth="1"/>
    <col min="7948" max="7948" width="10.6640625" style="5" customWidth="1"/>
    <col min="7949" max="8192" width="9.1640625" style="5"/>
    <col min="8193" max="8193" width="5.6640625" style="5" customWidth="1"/>
    <col min="8194" max="8195" width="9.1640625" style="5"/>
    <col min="8196" max="8196" width="2.6640625" style="5" customWidth="1"/>
    <col min="8197" max="8199" width="7.33203125" style="5" customWidth="1"/>
    <col min="8200" max="8200" width="7" style="5" customWidth="1"/>
    <col min="8201" max="8201" width="7.33203125" style="5" customWidth="1"/>
    <col min="8202" max="8202" width="4.6640625" style="5" customWidth="1"/>
    <col min="8203" max="8203" width="10.33203125" style="5" customWidth="1"/>
    <col min="8204" max="8204" width="10.6640625" style="5" customWidth="1"/>
    <col min="8205" max="8448" width="9.1640625" style="5"/>
    <col min="8449" max="8449" width="5.6640625" style="5" customWidth="1"/>
    <col min="8450" max="8451" width="9.1640625" style="5"/>
    <col min="8452" max="8452" width="2.6640625" style="5" customWidth="1"/>
    <col min="8453" max="8455" width="7.33203125" style="5" customWidth="1"/>
    <col min="8456" max="8456" width="7" style="5" customWidth="1"/>
    <col min="8457" max="8457" width="7.33203125" style="5" customWidth="1"/>
    <col min="8458" max="8458" width="4.6640625" style="5" customWidth="1"/>
    <col min="8459" max="8459" width="10.33203125" style="5" customWidth="1"/>
    <col min="8460" max="8460" width="10.6640625" style="5" customWidth="1"/>
    <col min="8461" max="8704" width="9.1640625" style="5"/>
    <col min="8705" max="8705" width="5.6640625" style="5" customWidth="1"/>
    <col min="8706" max="8707" width="9.1640625" style="5"/>
    <col min="8708" max="8708" width="2.6640625" style="5" customWidth="1"/>
    <col min="8709" max="8711" width="7.33203125" style="5" customWidth="1"/>
    <col min="8712" max="8712" width="7" style="5" customWidth="1"/>
    <col min="8713" max="8713" width="7.33203125" style="5" customWidth="1"/>
    <col min="8714" max="8714" width="4.6640625" style="5" customWidth="1"/>
    <col min="8715" max="8715" width="10.33203125" style="5" customWidth="1"/>
    <col min="8716" max="8716" width="10.6640625" style="5" customWidth="1"/>
    <col min="8717" max="8960" width="9.1640625" style="5"/>
    <col min="8961" max="8961" width="5.6640625" style="5" customWidth="1"/>
    <col min="8962" max="8963" width="9.1640625" style="5"/>
    <col min="8964" max="8964" width="2.6640625" style="5" customWidth="1"/>
    <col min="8965" max="8967" width="7.33203125" style="5" customWidth="1"/>
    <col min="8968" max="8968" width="7" style="5" customWidth="1"/>
    <col min="8969" max="8969" width="7.33203125" style="5" customWidth="1"/>
    <col min="8970" max="8970" width="4.6640625" style="5" customWidth="1"/>
    <col min="8971" max="8971" width="10.33203125" style="5" customWidth="1"/>
    <col min="8972" max="8972" width="10.6640625" style="5" customWidth="1"/>
    <col min="8973" max="9216" width="9.1640625" style="5"/>
    <col min="9217" max="9217" width="5.6640625" style="5" customWidth="1"/>
    <col min="9218" max="9219" width="9.1640625" style="5"/>
    <col min="9220" max="9220" width="2.6640625" style="5" customWidth="1"/>
    <col min="9221" max="9223" width="7.33203125" style="5" customWidth="1"/>
    <col min="9224" max="9224" width="7" style="5" customWidth="1"/>
    <col min="9225" max="9225" width="7.33203125" style="5" customWidth="1"/>
    <col min="9226" max="9226" width="4.6640625" style="5" customWidth="1"/>
    <col min="9227" max="9227" width="10.33203125" style="5" customWidth="1"/>
    <col min="9228" max="9228" width="10.6640625" style="5" customWidth="1"/>
    <col min="9229" max="9472" width="9.1640625" style="5"/>
    <col min="9473" max="9473" width="5.6640625" style="5" customWidth="1"/>
    <col min="9474" max="9475" width="9.1640625" style="5"/>
    <col min="9476" max="9476" width="2.6640625" style="5" customWidth="1"/>
    <col min="9477" max="9479" width="7.33203125" style="5" customWidth="1"/>
    <col min="9480" max="9480" width="7" style="5" customWidth="1"/>
    <col min="9481" max="9481" width="7.33203125" style="5" customWidth="1"/>
    <col min="9482" max="9482" width="4.6640625" style="5" customWidth="1"/>
    <col min="9483" max="9483" width="10.33203125" style="5" customWidth="1"/>
    <col min="9484" max="9484" width="10.6640625" style="5" customWidth="1"/>
    <col min="9485" max="9728" width="9.1640625" style="5"/>
    <col min="9729" max="9729" width="5.6640625" style="5" customWidth="1"/>
    <col min="9730" max="9731" width="9.1640625" style="5"/>
    <col min="9732" max="9732" width="2.6640625" style="5" customWidth="1"/>
    <col min="9733" max="9735" width="7.33203125" style="5" customWidth="1"/>
    <col min="9736" max="9736" width="7" style="5" customWidth="1"/>
    <col min="9737" max="9737" width="7.33203125" style="5" customWidth="1"/>
    <col min="9738" max="9738" width="4.6640625" style="5" customWidth="1"/>
    <col min="9739" max="9739" width="10.33203125" style="5" customWidth="1"/>
    <col min="9740" max="9740" width="10.6640625" style="5" customWidth="1"/>
    <col min="9741" max="9984" width="9.1640625" style="5"/>
    <col min="9985" max="9985" width="5.6640625" style="5" customWidth="1"/>
    <col min="9986" max="9987" width="9.1640625" style="5"/>
    <col min="9988" max="9988" width="2.6640625" style="5" customWidth="1"/>
    <col min="9989" max="9991" width="7.33203125" style="5" customWidth="1"/>
    <col min="9992" max="9992" width="7" style="5" customWidth="1"/>
    <col min="9993" max="9993" width="7.33203125" style="5" customWidth="1"/>
    <col min="9994" max="9994" width="4.6640625" style="5" customWidth="1"/>
    <col min="9995" max="9995" width="10.33203125" style="5" customWidth="1"/>
    <col min="9996" max="9996" width="10.6640625" style="5" customWidth="1"/>
    <col min="9997" max="10240" width="9.1640625" style="5"/>
    <col min="10241" max="10241" width="5.6640625" style="5" customWidth="1"/>
    <col min="10242" max="10243" width="9.1640625" style="5"/>
    <col min="10244" max="10244" width="2.6640625" style="5" customWidth="1"/>
    <col min="10245" max="10247" width="7.33203125" style="5" customWidth="1"/>
    <col min="10248" max="10248" width="7" style="5" customWidth="1"/>
    <col min="10249" max="10249" width="7.33203125" style="5" customWidth="1"/>
    <col min="10250" max="10250" width="4.6640625" style="5" customWidth="1"/>
    <col min="10251" max="10251" width="10.33203125" style="5" customWidth="1"/>
    <col min="10252" max="10252" width="10.6640625" style="5" customWidth="1"/>
    <col min="10253" max="10496" width="9.1640625" style="5"/>
    <col min="10497" max="10497" width="5.6640625" style="5" customWidth="1"/>
    <col min="10498" max="10499" width="9.1640625" style="5"/>
    <col min="10500" max="10500" width="2.6640625" style="5" customWidth="1"/>
    <col min="10501" max="10503" width="7.33203125" style="5" customWidth="1"/>
    <col min="10504" max="10504" width="7" style="5" customWidth="1"/>
    <col min="10505" max="10505" width="7.33203125" style="5" customWidth="1"/>
    <col min="10506" max="10506" width="4.6640625" style="5" customWidth="1"/>
    <col min="10507" max="10507" width="10.33203125" style="5" customWidth="1"/>
    <col min="10508" max="10508" width="10.6640625" style="5" customWidth="1"/>
    <col min="10509" max="10752" width="9.1640625" style="5"/>
    <col min="10753" max="10753" width="5.6640625" style="5" customWidth="1"/>
    <col min="10754" max="10755" width="9.1640625" style="5"/>
    <col min="10756" max="10756" width="2.6640625" style="5" customWidth="1"/>
    <col min="10757" max="10759" width="7.33203125" style="5" customWidth="1"/>
    <col min="10760" max="10760" width="7" style="5" customWidth="1"/>
    <col min="10761" max="10761" width="7.33203125" style="5" customWidth="1"/>
    <col min="10762" max="10762" width="4.6640625" style="5" customWidth="1"/>
    <col min="10763" max="10763" width="10.33203125" style="5" customWidth="1"/>
    <col min="10764" max="10764" width="10.6640625" style="5" customWidth="1"/>
    <col min="10765" max="11008" width="9.1640625" style="5"/>
    <col min="11009" max="11009" width="5.6640625" style="5" customWidth="1"/>
    <col min="11010" max="11011" width="9.1640625" style="5"/>
    <col min="11012" max="11012" width="2.6640625" style="5" customWidth="1"/>
    <col min="11013" max="11015" width="7.33203125" style="5" customWidth="1"/>
    <col min="11016" max="11016" width="7" style="5" customWidth="1"/>
    <col min="11017" max="11017" width="7.33203125" style="5" customWidth="1"/>
    <col min="11018" max="11018" width="4.6640625" style="5" customWidth="1"/>
    <col min="11019" max="11019" width="10.33203125" style="5" customWidth="1"/>
    <col min="11020" max="11020" width="10.6640625" style="5" customWidth="1"/>
    <col min="11021" max="11264" width="9.1640625" style="5"/>
    <col min="11265" max="11265" width="5.6640625" style="5" customWidth="1"/>
    <col min="11266" max="11267" width="9.1640625" style="5"/>
    <col min="11268" max="11268" width="2.6640625" style="5" customWidth="1"/>
    <col min="11269" max="11271" width="7.33203125" style="5" customWidth="1"/>
    <col min="11272" max="11272" width="7" style="5" customWidth="1"/>
    <col min="11273" max="11273" width="7.33203125" style="5" customWidth="1"/>
    <col min="11274" max="11274" width="4.6640625" style="5" customWidth="1"/>
    <col min="11275" max="11275" width="10.33203125" style="5" customWidth="1"/>
    <col min="11276" max="11276" width="10.6640625" style="5" customWidth="1"/>
    <col min="11277" max="11520" width="9.1640625" style="5"/>
    <col min="11521" max="11521" width="5.6640625" style="5" customWidth="1"/>
    <col min="11522" max="11523" width="9.1640625" style="5"/>
    <col min="11524" max="11524" width="2.6640625" style="5" customWidth="1"/>
    <col min="11525" max="11527" width="7.33203125" style="5" customWidth="1"/>
    <col min="11528" max="11528" width="7" style="5" customWidth="1"/>
    <col min="11529" max="11529" width="7.33203125" style="5" customWidth="1"/>
    <col min="11530" max="11530" width="4.6640625" style="5" customWidth="1"/>
    <col min="11531" max="11531" width="10.33203125" style="5" customWidth="1"/>
    <col min="11532" max="11532" width="10.6640625" style="5" customWidth="1"/>
    <col min="11533" max="11776" width="9.1640625" style="5"/>
    <col min="11777" max="11777" width="5.6640625" style="5" customWidth="1"/>
    <col min="11778" max="11779" width="9.1640625" style="5"/>
    <col min="11780" max="11780" width="2.6640625" style="5" customWidth="1"/>
    <col min="11781" max="11783" width="7.33203125" style="5" customWidth="1"/>
    <col min="11784" max="11784" width="7" style="5" customWidth="1"/>
    <col min="11785" max="11785" width="7.33203125" style="5" customWidth="1"/>
    <col min="11786" max="11786" width="4.6640625" style="5" customWidth="1"/>
    <col min="11787" max="11787" width="10.33203125" style="5" customWidth="1"/>
    <col min="11788" max="11788" width="10.6640625" style="5" customWidth="1"/>
    <col min="11789" max="12032" width="9.1640625" style="5"/>
    <col min="12033" max="12033" width="5.6640625" style="5" customWidth="1"/>
    <col min="12034" max="12035" width="9.1640625" style="5"/>
    <col min="12036" max="12036" width="2.6640625" style="5" customWidth="1"/>
    <col min="12037" max="12039" width="7.33203125" style="5" customWidth="1"/>
    <col min="12040" max="12040" width="7" style="5" customWidth="1"/>
    <col min="12041" max="12041" width="7.33203125" style="5" customWidth="1"/>
    <col min="12042" max="12042" width="4.6640625" style="5" customWidth="1"/>
    <col min="12043" max="12043" width="10.33203125" style="5" customWidth="1"/>
    <col min="12044" max="12044" width="10.6640625" style="5" customWidth="1"/>
    <col min="12045" max="12288" width="9.1640625" style="5"/>
    <col min="12289" max="12289" width="5.6640625" style="5" customWidth="1"/>
    <col min="12290" max="12291" width="9.1640625" style="5"/>
    <col min="12292" max="12292" width="2.6640625" style="5" customWidth="1"/>
    <col min="12293" max="12295" width="7.33203125" style="5" customWidth="1"/>
    <col min="12296" max="12296" width="7" style="5" customWidth="1"/>
    <col min="12297" max="12297" width="7.33203125" style="5" customWidth="1"/>
    <col min="12298" max="12298" width="4.6640625" style="5" customWidth="1"/>
    <col min="12299" max="12299" width="10.33203125" style="5" customWidth="1"/>
    <col min="12300" max="12300" width="10.6640625" style="5" customWidth="1"/>
    <col min="12301" max="12544" width="9.1640625" style="5"/>
    <col min="12545" max="12545" width="5.6640625" style="5" customWidth="1"/>
    <col min="12546" max="12547" width="9.1640625" style="5"/>
    <col min="12548" max="12548" width="2.6640625" style="5" customWidth="1"/>
    <col min="12549" max="12551" width="7.33203125" style="5" customWidth="1"/>
    <col min="12552" max="12552" width="7" style="5" customWidth="1"/>
    <col min="12553" max="12553" width="7.33203125" style="5" customWidth="1"/>
    <col min="12554" max="12554" width="4.6640625" style="5" customWidth="1"/>
    <col min="12555" max="12555" width="10.33203125" style="5" customWidth="1"/>
    <col min="12556" max="12556" width="10.6640625" style="5" customWidth="1"/>
    <col min="12557" max="12800" width="9.1640625" style="5"/>
    <col min="12801" max="12801" width="5.6640625" style="5" customWidth="1"/>
    <col min="12802" max="12803" width="9.1640625" style="5"/>
    <col min="12804" max="12804" width="2.6640625" style="5" customWidth="1"/>
    <col min="12805" max="12807" width="7.33203125" style="5" customWidth="1"/>
    <col min="12808" max="12808" width="7" style="5" customWidth="1"/>
    <col min="12809" max="12809" width="7.33203125" style="5" customWidth="1"/>
    <col min="12810" max="12810" width="4.6640625" style="5" customWidth="1"/>
    <col min="12811" max="12811" width="10.33203125" style="5" customWidth="1"/>
    <col min="12812" max="12812" width="10.6640625" style="5" customWidth="1"/>
    <col min="12813" max="13056" width="9.1640625" style="5"/>
    <col min="13057" max="13057" width="5.6640625" style="5" customWidth="1"/>
    <col min="13058" max="13059" width="9.1640625" style="5"/>
    <col min="13060" max="13060" width="2.6640625" style="5" customWidth="1"/>
    <col min="13061" max="13063" width="7.33203125" style="5" customWidth="1"/>
    <col min="13064" max="13064" width="7" style="5" customWidth="1"/>
    <col min="13065" max="13065" width="7.33203125" style="5" customWidth="1"/>
    <col min="13066" max="13066" width="4.6640625" style="5" customWidth="1"/>
    <col min="13067" max="13067" width="10.33203125" style="5" customWidth="1"/>
    <col min="13068" max="13068" width="10.6640625" style="5" customWidth="1"/>
    <col min="13069" max="13312" width="9.1640625" style="5"/>
    <col min="13313" max="13313" width="5.6640625" style="5" customWidth="1"/>
    <col min="13314" max="13315" width="9.1640625" style="5"/>
    <col min="13316" max="13316" width="2.6640625" style="5" customWidth="1"/>
    <col min="13317" max="13319" width="7.33203125" style="5" customWidth="1"/>
    <col min="13320" max="13320" width="7" style="5" customWidth="1"/>
    <col min="13321" max="13321" width="7.33203125" style="5" customWidth="1"/>
    <col min="13322" max="13322" width="4.6640625" style="5" customWidth="1"/>
    <col min="13323" max="13323" width="10.33203125" style="5" customWidth="1"/>
    <col min="13324" max="13324" width="10.6640625" style="5" customWidth="1"/>
    <col min="13325" max="13568" width="9.1640625" style="5"/>
    <col min="13569" max="13569" width="5.6640625" style="5" customWidth="1"/>
    <col min="13570" max="13571" width="9.1640625" style="5"/>
    <col min="13572" max="13572" width="2.6640625" style="5" customWidth="1"/>
    <col min="13573" max="13575" width="7.33203125" style="5" customWidth="1"/>
    <col min="13576" max="13576" width="7" style="5" customWidth="1"/>
    <col min="13577" max="13577" width="7.33203125" style="5" customWidth="1"/>
    <col min="13578" max="13578" width="4.6640625" style="5" customWidth="1"/>
    <col min="13579" max="13579" width="10.33203125" style="5" customWidth="1"/>
    <col min="13580" max="13580" width="10.6640625" style="5" customWidth="1"/>
    <col min="13581" max="13824" width="9.1640625" style="5"/>
    <col min="13825" max="13825" width="5.6640625" style="5" customWidth="1"/>
    <col min="13826" max="13827" width="9.1640625" style="5"/>
    <col min="13828" max="13828" width="2.6640625" style="5" customWidth="1"/>
    <col min="13829" max="13831" width="7.33203125" style="5" customWidth="1"/>
    <col min="13832" max="13832" width="7" style="5" customWidth="1"/>
    <col min="13833" max="13833" width="7.33203125" style="5" customWidth="1"/>
    <col min="13834" max="13834" width="4.6640625" style="5" customWidth="1"/>
    <col min="13835" max="13835" width="10.33203125" style="5" customWidth="1"/>
    <col min="13836" max="13836" width="10.6640625" style="5" customWidth="1"/>
    <col min="13837" max="14080" width="9.1640625" style="5"/>
    <col min="14081" max="14081" width="5.6640625" style="5" customWidth="1"/>
    <col min="14082" max="14083" width="9.1640625" style="5"/>
    <col min="14084" max="14084" width="2.6640625" style="5" customWidth="1"/>
    <col min="14085" max="14087" width="7.33203125" style="5" customWidth="1"/>
    <col min="14088" max="14088" width="7" style="5" customWidth="1"/>
    <col min="14089" max="14089" width="7.33203125" style="5" customWidth="1"/>
    <col min="14090" max="14090" width="4.6640625" style="5" customWidth="1"/>
    <col min="14091" max="14091" width="10.33203125" style="5" customWidth="1"/>
    <col min="14092" max="14092" width="10.6640625" style="5" customWidth="1"/>
    <col min="14093" max="14336" width="9.1640625" style="5"/>
    <col min="14337" max="14337" width="5.6640625" style="5" customWidth="1"/>
    <col min="14338" max="14339" width="9.1640625" style="5"/>
    <col min="14340" max="14340" width="2.6640625" style="5" customWidth="1"/>
    <col min="14341" max="14343" width="7.33203125" style="5" customWidth="1"/>
    <col min="14344" max="14344" width="7" style="5" customWidth="1"/>
    <col min="14345" max="14345" width="7.33203125" style="5" customWidth="1"/>
    <col min="14346" max="14346" width="4.6640625" style="5" customWidth="1"/>
    <col min="14347" max="14347" width="10.33203125" style="5" customWidth="1"/>
    <col min="14348" max="14348" width="10.6640625" style="5" customWidth="1"/>
    <col min="14349" max="14592" width="9.1640625" style="5"/>
    <col min="14593" max="14593" width="5.6640625" style="5" customWidth="1"/>
    <col min="14594" max="14595" width="9.1640625" style="5"/>
    <col min="14596" max="14596" width="2.6640625" style="5" customWidth="1"/>
    <col min="14597" max="14599" width="7.33203125" style="5" customWidth="1"/>
    <col min="14600" max="14600" width="7" style="5" customWidth="1"/>
    <col min="14601" max="14601" width="7.33203125" style="5" customWidth="1"/>
    <col min="14602" max="14602" width="4.6640625" style="5" customWidth="1"/>
    <col min="14603" max="14603" width="10.33203125" style="5" customWidth="1"/>
    <col min="14604" max="14604" width="10.6640625" style="5" customWidth="1"/>
    <col min="14605" max="14848" width="9.1640625" style="5"/>
    <col min="14849" max="14849" width="5.6640625" style="5" customWidth="1"/>
    <col min="14850" max="14851" width="9.1640625" style="5"/>
    <col min="14852" max="14852" width="2.6640625" style="5" customWidth="1"/>
    <col min="14853" max="14855" width="7.33203125" style="5" customWidth="1"/>
    <col min="14856" max="14856" width="7" style="5" customWidth="1"/>
    <col min="14857" max="14857" width="7.33203125" style="5" customWidth="1"/>
    <col min="14858" max="14858" width="4.6640625" style="5" customWidth="1"/>
    <col min="14859" max="14859" width="10.33203125" style="5" customWidth="1"/>
    <col min="14860" max="14860" width="10.6640625" style="5" customWidth="1"/>
    <col min="14861" max="15104" width="9.1640625" style="5"/>
    <col min="15105" max="15105" width="5.6640625" style="5" customWidth="1"/>
    <col min="15106" max="15107" width="9.1640625" style="5"/>
    <col min="15108" max="15108" width="2.6640625" style="5" customWidth="1"/>
    <col min="15109" max="15111" width="7.33203125" style="5" customWidth="1"/>
    <col min="15112" max="15112" width="7" style="5" customWidth="1"/>
    <col min="15113" max="15113" width="7.33203125" style="5" customWidth="1"/>
    <col min="15114" max="15114" width="4.6640625" style="5" customWidth="1"/>
    <col min="15115" max="15115" width="10.33203125" style="5" customWidth="1"/>
    <col min="15116" max="15116" width="10.6640625" style="5" customWidth="1"/>
    <col min="15117" max="15360" width="9.1640625" style="5"/>
    <col min="15361" max="15361" width="5.6640625" style="5" customWidth="1"/>
    <col min="15362" max="15363" width="9.1640625" style="5"/>
    <col min="15364" max="15364" width="2.6640625" style="5" customWidth="1"/>
    <col min="15365" max="15367" width="7.33203125" style="5" customWidth="1"/>
    <col min="15368" max="15368" width="7" style="5" customWidth="1"/>
    <col min="15369" max="15369" width="7.33203125" style="5" customWidth="1"/>
    <col min="15370" max="15370" width="4.6640625" style="5" customWidth="1"/>
    <col min="15371" max="15371" width="10.33203125" style="5" customWidth="1"/>
    <col min="15372" max="15372" width="10.6640625" style="5" customWidth="1"/>
    <col min="15373" max="15616" width="9.1640625" style="5"/>
    <col min="15617" max="15617" width="5.6640625" style="5" customWidth="1"/>
    <col min="15618" max="15619" width="9.1640625" style="5"/>
    <col min="15620" max="15620" width="2.6640625" style="5" customWidth="1"/>
    <col min="15621" max="15623" width="7.33203125" style="5" customWidth="1"/>
    <col min="15624" max="15624" width="7" style="5" customWidth="1"/>
    <col min="15625" max="15625" width="7.33203125" style="5" customWidth="1"/>
    <col min="15626" max="15626" width="4.6640625" style="5" customWidth="1"/>
    <col min="15627" max="15627" width="10.33203125" style="5" customWidth="1"/>
    <col min="15628" max="15628" width="10.6640625" style="5" customWidth="1"/>
    <col min="15629" max="15872" width="9.1640625" style="5"/>
    <col min="15873" max="15873" width="5.6640625" style="5" customWidth="1"/>
    <col min="15874" max="15875" width="9.1640625" style="5"/>
    <col min="15876" max="15876" width="2.6640625" style="5" customWidth="1"/>
    <col min="15877" max="15879" width="7.33203125" style="5" customWidth="1"/>
    <col min="15880" max="15880" width="7" style="5" customWidth="1"/>
    <col min="15881" max="15881" width="7.33203125" style="5" customWidth="1"/>
    <col min="15882" max="15882" width="4.6640625" style="5" customWidth="1"/>
    <col min="15883" max="15883" width="10.33203125" style="5" customWidth="1"/>
    <col min="15884" max="15884" width="10.6640625" style="5" customWidth="1"/>
    <col min="15885" max="16128" width="9.1640625" style="5"/>
    <col min="16129" max="16129" width="5.6640625" style="5" customWidth="1"/>
    <col min="16130" max="16131" width="9.1640625" style="5"/>
    <col min="16132" max="16132" width="2.6640625" style="5" customWidth="1"/>
    <col min="16133" max="16135" width="7.33203125" style="5" customWidth="1"/>
    <col min="16136" max="16136" width="7" style="5" customWidth="1"/>
    <col min="16137" max="16137" width="7.33203125" style="5" customWidth="1"/>
    <col min="16138" max="16138" width="4.6640625" style="5" customWidth="1"/>
    <col min="16139" max="16139" width="10.33203125" style="5" customWidth="1"/>
    <col min="16140" max="16140" width="10.6640625" style="5" customWidth="1"/>
    <col min="16141" max="16384" width="9.1640625" style="5"/>
  </cols>
  <sheetData>
    <row r="1" spans="1:13" s="1" customFormat="1" ht="35.25" customHeight="1" x14ac:dyDescent="0.15"/>
    <row r="2" spans="1:13" s="1" customFormat="1" ht="21.75" customHeight="1" x14ac:dyDescent="0.15">
      <c r="A2" s="12"/>
      <c r="I2" s="71"/>
      <c r="J2" s="331"/>
      <c r="K2" s="331"/>
      <c r="L2" s="13"/>
    </row>
    <row r="3" spans="1:13" s="1" customFormat="1" ht="24" customHeight="1" x14ac:dyDescent="0.15">
      <c r="A3" s="6" t="s">
        <v>0</v>
      </c>
      <c r="B3" s="7"/>
      <c r="C3" s="247"/>
      <c r="D3" s="247"/>
      <c r="E3" s="247"/>
      <c r="F3" s="247"/>
      <c r="G3" s="8"/>
      <c r="I3" s="12"/>
      <c r="J3" s="332" t="s">
        <v>44</v>
      </c>
      <c r="K3" s="332"/>
      <c r="L3" s="332"/>
      <c r="M3" s="332"/>
    </row>
    <row r="4" spans="1:13" s="1" customFormat="1" ht="24" customHeight="1" x14ac:dyDescent="0.15">
      <c r="A4" s="6" t="s">
        <v>2</v>
      </c>
      <c r="B4" s="7"/>
      <c r="C4" s="247"/>
      <c r="D4" s="247"/>
      <c r="E4" s="247"/>
      <c r="F4" s="247"/>
      <c r="G4" s="8"/>
      <c r="H4" s="72"/>
      <c r="I4" s="12"/>
      <c r="J4" s="332" t="s">
        <v>45</v>
      </c>
      <c r="K4" s="332"/>
      <c r="L4" s="332"/>
      <c r="M4" s="332"/>
    </row>
    <row r="5" spans="1:13" s="1" customFormat="1" ht="8" customHeight="1" thickBot="1" x14ac:dyDescent="0.25">
      <c r="A5" s="14"/>
      <c r="H5" s="72"/>
      <c r="J5" s="15"/>
      <c r="K5" s="16"/>
      <c r="L5" s="17"/>
    </row>
    <row r="6" spans="1:13" s="1" customFormat="1" ht="25" customHeight="1" x14ac:dyDescent="0.15">
      <c r="A6" s="18" t="s">
        <v>3</v>
      </c>
      <c r="B6" s="19"/>
      <c r="C6" s="20"/>
      <c r="D6" s="20"/>
      <c r="E6" s="20"/>
      <c r="F6" s="20"/>
      <c r="G6" s="20"/>
      <c r="H6" s="21" t="s">
        <v>4</v>
      </c>
      <c r="I6" s="22"/>
      <c r="J6" s="21" t="s">
        <v>5</v>
      </c>
      <c r="K6" s="73"/>
      <c r="L6" s="24"/>
    </row>
    <row r="7" spans="1:13" ht="25" customHeight="1" x14ac:dyDescent="0.15">
      <c r="A7" s="27" t="s">
        <v>6</v>
      </c>
      <c r="B7" s="7"/>
      <c r="C7" s="28"/>
      <c r="D7" s="28"/>
      <c r="E7" s="28"/>
      <c r="F7" s="28"/>
      <c r="G7" s="92"/>
      <c r="H7" s="31"/>
      <c r="I7" s="93"/>
      <c r="J7" s="94"/>
      <c r="K7" s="93"/>
      <c r="L7" s="95"/>
    </row>
    <row r="8" spans="1:13" ht="25" customHeight="1" x14ac:dyDescent="0.15">
      <c r="A8" s="29" t="s">
        <v>7</v>
      </c>
      <c r="B8" s="30"/>
      <c r="C8" s="28"/>
      <c r="D8" s="28"/>
      <c r="E8" s="28"/>
      <c r="F8" s="28"/>
      <c r="G8" s="28"/>
      <c r="H8" s="31" t="s">
        <v>4</v>
      </c>
      <c r="I8" s="32"/>
      <c r="J8" s="33" t="s">
        <v>5</v>
      </c>
      <c r="K8" s="74"/>
      <c r="L8" s="35"/>
    </row>
    <row r="9" spans="1:13" ht="25" customHeight="1" thickBot="1" x14ac:dyDescent="0.2">
      <c r="A9" s="36" t="s">
        <v>8</v>
      </c>
      <c r="B9" s="37"/>
      <c r="C9" s="38"/>
      <c r="D9" s="38"/>
      <c r="E9" s="38"/>
      <c r="F9" s="38"/>
      <c r="G9" s="38"/>
      <c r="H9" s="39" t="s">
        <v>4</v>
      </c>
      <c r="I9" s="40"/>
      <c r="J9" s="41" t="s">
        <v>5</v>
      </c>
      <c r="K9" s="75"/>
      <c r="L9" s="43"/>
    </row>
    <row r="10" spans="1:13" s="1" customFormat="1" ht="9" customHeight="1" x14ac:dyDescent="0.15">
      <c r="H10" s="72"/>
      <c r="I10" s="72"/>
      <c r="J10" s="72"/>
      <c r="K10" s="72"/>
      <c r="L10" s="72"/>
    </row>
    <row r="11" spans="1:13" ht="24.75" customHeight="1" x14ac:dyDescent="0.15"/>
    <row r="12" spans="1:13" ht="17" customHeight="1" x14ac:dyDescent="0.15">
      <c r="A12" s="333" t="s">
        <v>46</v>
      </c>
      <c r="B12" s="334"/>
      <c r="C12" s="339"/>
      <c r="D12" s="339"/>
      <c r="E12" s="339"/>
      <c r="F12" s="339"/>
      <c r="G12" s="339"/>
      <c r="H12" s="339"/>
      <c r="I12" s="339"/>
      <c r="J12" s="339"/>
      <c r="K12" s="339"/>
      <c r="L12" s="340"/>
    </row>
    <row r="13" spans="1:13" ht="18" customHeight="1" x14ac:dyDescent="0.15">
      <c r="A13" s="335"/>
      <c r="B13" s="336"/>
      <c r="C13" s="341"/>
      <c r="D13" s="341"/>
      <c r="E13" s="341"/>
      <c r="F13" s="341"/>
      <c r="G13" s="341"/>
      <c r="H13" s="341"/>
      <c r="I13" s="341"/>
      <c r="J13" s="341"/>
      <c r="K13" s="341"/>
      <c r="L13" s="342"/>
    </row>
    <row r="14" spans="1:13" ht="63" customHeight="1" x14ac:dyDescent="0.15">
      <c r="A14" s="337"/>
      <c r="B14" s="338"/>
      <c r="C14" s="341"/>
      <c r="D14" s="341"/>
      <c r="E14" s="341"/>
      <c r="F14" s="341"/>
      <c r="G14" s="341"/>
      <c r="H14" s="341"/>
      <c r="I14" s="341"/>
      <c r="J14" s="341"/>
      <c r="K14" s="341"/>
      <c r="L14" s="342"/>
    </row>
    <row r="15" spans="1:13" ht="18" customHeight="1" x14ac:dyDescent="0.15">
      <c r="A15" s="96" t="s">
        <v>47</v>
      </c>
      <c r="B15" s="97"/>
      <c r="C15" s="97"/>
      <c r="D15" s="98"/>
      <c r="E15" s="99"/>
      <c r="F15" s="99"/>
      <c r="G15" s="99"/>
      <c r="H15" s="99"/>
      <c r="I15" s="99"/>
      <c r="J15" s="99"/>
      <c r="K15" s="100"/>
      <c r="L15" s="101"/>
    </row>
    <row r="16" spans="1:13" ht="24" customHeight="1" x14ac:dyDescent="0.15">
      <c r="A16" s="102" t="s">
        <v>48</v>
      </c>
    </row>
    <row r="17" spans="1:12" ht="15" customHeight="1" x14ac:dyDescent="0.15">
      <c r="G17" s="103"/>
      <c r="H17" s="104" t="s">
        <v>49</v>
      </c>
      <c r="I17" s="105"/>
      <c r="K17" s="106" t="s">
        <v>32</v>
      </c>
    </row>
    <row r="18" spans="1:12" ht="15" customHeight="1" x14ac:dyDescent="0.15">
      <c r="B18" s="107" t="s">
        <v>50</v>
      </c>
      <c r="C18" s="96"/>
      <c r="D18" s="108"/>
      <c r="E18" s="109"/>
      <c r="F18" s="110">
        <v>1.3</v>
      </c>
      <c r="G18" s="111"/>
      <c r="H18" s="109"/>
      <c r="I18" s="112"/>
      <c r="K18" s="197">
        <f>F18*H18</f>
        <v>0</v>
      </c>
    </row>
    <row r="19" spans="1:12" ht="15" customHeight="1" x14ac:dyDescent="0.15">
      <c r="B19" s="107" t="s">
        <v>51</v>
      </c>
      <c r="C19" s="96"/>
      <c r="D19" s="108"/>
      <c r="E19" s="109"/>
      <c r="F19" s="110">
        <v>0.9</v>
      </c>
      <c r="G19" s="111"/>
      <c r="H19" s="109"/>
      <c r="I19" s="112"/>
      <c r="K19" s="197">
        <f>F19*H19</f>
        <v>0</v>
      </c>
    </row>
    <row r="20" spans="1:12" ht="15" customHeight="1" x14ac:dyDescent="0.15">
      <c r="B20" s="107" t="s">
        <v>52</v>
      </c>
      <c r="C20" s="96"/>
      <c r="D20" s="108"/>
      <c r="E20" s="109"/>
      <c r="F20" s="110">
        <v>0.4</v>
      </c>
      <c r="G20" s="111"/>
      <c r="H20" s="109"/>
      <c r="I20" s="112"/>
      <c r="K20" s="197">
        <f>F20*H20</f>
        <v>0</v>
      </c>
    </row>
    <row r="21" spans="1:12" ht="15" customHeight="1" x14ac:dyDescent="0.15">
      <c r="B21" s="107" t="s">
        <v>53</v>
      </c>
      <c r="C21" s="96"/>
      <c r="D21" s="108"/>
      <c r="E21" s="109"/>
      <c r="F21" s="110">
        <v>0</v>
      </c>
      <c r="G21" s="111"/>
      <c r="H21" s="113"/>
      <c r="I21" s="112"/>
      <c r="K21" s="197">
        <f>F21*H21</f>
        <v>0</v>
      </c>
    </row>
    <row r="22" spans="1:12" ht="14" thickBot="1" x14ac:dyDescent="0.2">
      <c r="B22" s="114" t="s">
        <v>54</v>
      </c>
      <c r="C22" s="97"/>
      <c r="D22" s="97"/>
      <c r="E22" s="206">
        <f>SUM(E18:E21)</f>
        <v>0</v>
      </c>
      <c r="K22" s="115"/>
    </row>
    <row r="23" spans="1:12" ht="21" customHeight="1" thickBot="1" x14ac:dyDescent="0.2">
      <c r="G23" s="116" t="s">
        <v>55</v>
      </c>
      <c r="H23" s="117"/>
      <c r="I23" s="117"/>
      <c r="J23" s="118"/>
      <c r="K23" s="198">
        <f>IF(SUM(K18:K21)&gt;10,10,SUM(K18:K21))</f>
        <v>0</v>
      </c>
      <c r="L23" s="119">
        <v>0.3</v>
      </c>
    </row>
    <row r="24" spans="1:12" ht="21" customHeight="1" x14ac:dyDescent="0.15">
      <c r="G24" s="25"/>
      <c r="J24" s="120"/>
      <c r="K24" s="199"/>
      <c r="L24" s="119"/>
    </row>
    <row r="25" spans="1:12" ht="23.25" customHeight="1" x14ac:dyDescent="0.15">
      <c r="A25" s="12" t="s">
        <v>56</v>
      </c>
      <c r="K25" s="115"/>
    </row>
    <row r="26" spans="1:12" ht="13.5" customHeight="1" x14ac:dyDescent="0.15">
      <c r="B26" s="121" t="s">
        <v>57</v>
      </c>
      <c r="E26" s="122"/>
      <c r="H26" s="123"/>
      <c r="I26" s="124"/>
      <c r="J26" s="125"/>
      <c r="K26" s="200"/>
    </row>
    <row r="27" spans="1:12" ht="15" customHeight="1" x14ac:dyDescent="0.15">
      <c r="B27" s="96" t="s">
        <v>58</v>
      </c>
      <c r="C27" s="126"/>
      <c r="D27" s="108"/>
      <c r="E27" s="127"/>
      <c r="F27" s="96" t="s">
        <v>59</v>
      </c>
      <c r="G27" s="108"/>
      <c r="H27" s="204">
        <f>E22</f>
        <v>0</v>
      </c>
      <c r="I27" s="205">
        <f>IFERROR(IF(ROUND(E27/H27,3)&gt;10,10,ROUND(E27/H27,3)),10)</f>
        <v>10</v>
      </c>
      <c r="J27" s="125"/>
      <c r="K27" s="197">
        <f>10-I27</f>
        <v>0</v>
      </c>
    </row>
    <row r="28" spans="1:12" ht="8.25" customHeight="1" x14ac:dyDescent="0.15">
      <c r="E28" s="122"/>
      <c r="H28" s="123"/>
      <c r="I28" s="124"/>
      <c r="J28" s="125"/>
      <c r="K28" s="201"/>
    </row>
    <row r="29" spans="1:12" ht="12" customHeight="1" x14ac:dyDescent="0.15">
      <c r="E29" s="122"/>
      <c r="H29" s="122"/>
      <c r="I29" s="124"/>
      <c r="J29" s="125"/>
      <c r="K29" s="202"/>
    </row>
    <row r="30" spans="1:12" ht="15" customHeight="1" x14ac:dyDescent="0.15">
      <c r="E30" s="128" t="s">
        <v>47</v>
      </c>
      <c r="F30" s="30"/>
      <c r="G30" s="343"/>
      <c r="H30" s="343"/>
      <c r="I30" s="343"/>
      <c r="J30" s="344"/>
      <c r="K30" s="203">
        <f>E15+F15+G15+H15+I15+J15</f>
        <v>0</v>
      </c>
    </row>
    <row r="31" spans="1:12" ht="7.5" customHeight="1" thickBot="1" x14ac:dyDescent="0.2">
      <c r="E31" s="122"/>
      <c r="H31" s="122"/>
      <c r="K31" s="115"/>
      <c r="L31" s="129"/>
    </row>
    <row r="32" spans="1:12" ht="20.25" customHeight="1" thickBot="1" x14ac:dyDescent="0.2">
      <c r="G32" s="116" t="s">
        <v>60</v>
      </c>
      <c r="H32" s="117"/>
      <c r="I32" s="117"/>
      <c r="J32" s="130"/>
      <c r="K32" s="198">
        <f>K27-K30</f>
        <v>0</v>
      </c>
      <c r="L32" s="119">
        <v>0.7</v>
      </c>
    </row>
    <row r="33" spans="1:12" ht="11.25" customHeight="1" thickBot="1" x14ac:dyDescent="0.2"/>
    <row r="34" spans="1:12" ht="24" customHeight="1" thickBot="1" x14ac:dyDescent="0.2">
      <c r="I34" s="131" t="s">
        <v>61</v>
      </c>
      <c r="J34" s="132"/>
      <c r="K34" s="132"/>
      <c r="L34" s="196">
        <f>ROUND(K23*0.3,3) + ROUND(K32*0.7,3)</f>
        <v>0</v>
      </c>
    </row>
    <row r="37" spans="1:12" ht="21" customHeight="1" x14ac:dyDescent="0.15"/>
    <row r="38" spans="1:12" ht="21.5" customHeight="1" x14ac:dyDescent="0.15">
      <c r="A38" s="60" t="s">
        <v>28</v>
      </c>
      <c r="B38" s="61"/>
      <c r="C38" s="61"/>
      <c r="D38" s="62"/>
      <c r="E38" s="62"/>
      <c r="F38" s="11"/>
      <c r="G38" s="60" t="s">
        <v>29</v>
      </c>
      <c r="H38" s="63"/>
      <c r="I38" s="64"/>
      <c r="J38" s="63"/>
      <c r="K38" s="63"/>
      <c r="L38" s="63"/>
    </row>
    <row r="39" spans="1:12" ht="17" customHeight="1" x14ac:dyDescent="0.15"/>
  </sheetData>
  <mergeCells count="8">
    <mergeCell ref="A12:B14"/>
    <mergeCell ref="C12:L14"/>
    <mergeCell ref="G30:J30"/>
    <mergeCell ref="J2:K2"/>
    <mergeCell ref="C3:F3"/>
    <mergeCell ref="J3:M3"/>
    <mergeCell ref="C4:F4"/>
    <mergeCell ref="J4:M4"/>
  </mergeCells>
  <pageMargins left="0.78740157480314998" right="0.15748031496063" top="0.98425196850393704" bottom="0.39370078740157499" header="0.683070866" footer="0.196850393700787"/>
  <pageSetup scale="90" orientation="portrait" r:id="rId1"/>
  <headerFooter alignWithMargins="0">
    <oddHeader>&amp;L&amp;G&amp;C&amp;"Verdana,Bold"&amp;14Individual 2* Freestyle: Technique&amp;R&amp;"Verdana,Bold"&amp;12JUDGE B</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B1A66-388F-4047-80B3-087C8D8205A8}">
  <sheetPr>
    <pageSetUpPr fitToPage="1"/>
  </sheetPr>
  <dimension ref="A1:P29"/>
  <sheetViews>
    <sheetView view="pageLayout" topLeftCell="A6" zoomScaleNormal="100" workbookViewId="0">
      <selection activeCell="L32" sqref="L32"/>
    </sheetView>
  </sheetViews>
  <sheetFormatPr baseColWidth="10" defaultColWidth="9.1640625" defaultRowHeight="13" x14ac:dyDescent="0.15"/>
  <cols>
    <col min="1" max="1" width="5.6640625" style="5" customWidth="1"/>
    <col min="2" max="2" width="4.33203125" style="5" customWidth="1"/>
    <col min="3" max="3" width="9.1640625" style="5"/>
    <col min="4" max="4" width="2.6640625" style="5" customWidth="1"/>
    <col min="5" max="6" width="7.33203125" style="5" customWidth="1"/>
    <col min="7" max="7" width="6" style="5" customWidth="1"/>
    <col min="8" max="8" width="7" style="5" customWidth="1"/>
    <col min="9" max="11" width="7.33203125" style="5" customWidth="1"/>
    <col min="12" max="12" width="10.6640625" style="5" customWidth="1"/>
    <col min="13" max="13" width="5.8320312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s="1" customFormat="1" ht="21.75" customHeight="1" x14ac:dyDescent="0.15">
      <c r="A2" s="12"/>
      <c r="I2" s="71"/>
      <c r="J2" s="331"/>
      <c r="K2" s="331"/>
      <c r="L2" s="13"/>
    </row>
    <row r="3" spans="1:14" s="1" customFormat="1" ht="21.75" customHeight="1" x14ac:dyDescent="0.15">
      <c r="A3" s="6" t="s">
        <v>0</v>
      </c>
      <c r="B3" s="7"/>
      <c r="C3" s="133"/>
      <c r="D3" s="133"/>
      <c r="E3" s="133"/>
      <c r="F3" s="133"/>
      <c r="G3" s="8"/>
      <c r="J3" s="44"/>
      <c r="K3" s="44"/>
      <c r="L3" s="353" t="s">
        <v>30</v>
      </c>
      <c r="M3" s="353"/>
      <c r="N3" s="353"/>
    </row>
    <row r="4" spans="1:14" s="1" customFormat="1" ht="21.75" customHeight="1" x14ac:dyDescent="0.15">
      <c r="A4" s="6" t="s">
        <v>2</v>
      </c>
      <c r="B4" s="7"/>
      <c r="C4" s="134"/>
      <c r="D4" s="134"/>
      <c r="E4" s="134"/>
      <c r="F4" s="134"/>
      <c r="G4" s="8"/>
      <c r="J4" s="44"/>
      <c r="K4" s="44"/>
      <c r="L4" s="353" t="s">
        <v>45</v>
      </c>
      <c r="M4" s="353"/>
      <c r="N4" s="353"/>
    </row>
    <row r="5" spans="1:14" s="1" customFormat="1" ht="8" customHeight="1" thickBot="1" x14ac:dyDescent="0.2">
      <c r="A5" s="135"/>
      <c r="B5" s="136"/>
      <c r="C5" s="137"/>
      <c r="D5" s="137"/>
      <c r="E5" s="137"/>
      <c r="F5" s="137"/>
      <c r="G5" s="138"/>
      <c r="H5" s="72"/>
      <c r="I5" s="12"/>
      <c r="J5" s="12"/>
      <c r="K5" s="12"/>
      <c r="L5" s="12"/>
      <c r="M5" s="12"/>
    </row>
    <row r="6" spans="1:14" s="1" customFormat="1" ht="21.5" customHeight="1" x14ac:dyDescent="0.15">
      <c r="A6" s="18" t="s">
        <v>3</v>
      </c>
      <c r="B6" s="19"/>
      <c r="C6" s="20"/>
      <c r="D6" s="20"/>
      <c r="E6" s="20"/>
      <c r="F6" s="20"/>
      <c r="G6" s="21" t="s">
        <v>4</v>
      </c>
      <c r="H6" s="22"/>
      <c r="I6" s="21" t="s">
        <v>5</v>
      </c>
      <c r="J6" s="73"/>
      <c r="K6" s="24"/>
      <c r="L6" s="5"/>
      <c r="M6" s="5"/>
    </row>
    <row r="7" spans="1:14" s="1" customFormat="1" ht="21.5" customHeight="1" x14ac:dyDescent="0.15">
      <c r="A7" s="27" t="s">
        <v>6</v>
      </c>
      <c r="B7" s="7"/>
      <c r="C7" s="28"/>
      <c r="D7" s="28"/>
      <c r="E7" s="28"/>
      <c r="F7" s="28"/>
      <c r="G7" s="249"/>
      <c r="H7" s="250"/>
      <c r="I7" s="251"/>
      <c r="J7" s="250"/>
      <c r="K7" s="252"/>
      <c r="L7" s="5"/>
      <c r="M7" s="5"/>
      <c r="N7" s="139"/>
    </row>
    <row r="8" spans="1:14" ht="21.5" customHeight="1" x14ac:dyDescent="0.15">
      <c r="A8" s="29" t="s">
        <v>7</v>
      </c>
      <c r="B8" s="30"/>
      <c r="C8" s="28"/>
      <c r="D8" s="28"/>
      <c r="E8" s="28"/>
      <c r="F8" s="28"/>
      <c r="G8" s="31" t="s">
        <v>4</v>
      </c>
      <c r="H8" s="32"/>
      <c r="I8" s="33" t="s">
        <v>5</v>
      </c>
      <c r="J8" s="74"/>
      <c r="K8" s="35"/>
      <c r="N8" s="139"/>
    </row>
    <row r="9" spans="1:14" ht="21.5" customHeight="1" thickBot="1" x14ac:dyDescent="0.2">
      <c r="A9" s="36" t="s">
        <v>8</v>
      </c>
      <c r="B9" s="37"/>
      <c r="C9" s="38"/>
      <c r="D9" s="38"/>
      <c r="E9" s="38"/>
      <c r="F9" s="38"/>
      <c r="G9" s="39" t="s">
        <v>4</v>
      </c>
      <c r="H9" s="40"/>
      <c r="I9" s="41" t="s">
        <v>5</v>
      </c>
      <c r="J9" s="75"/>
      <c r="K9" s="43"/>
      <c r="N9" s="139"/>
    </row>
    <row r="10" spans="1:14" ht="33" customHeight="1" x14ac:dyDescent="0.15">
      <c r="C10" s="217"/>
      <c r="H10" s="122"/>
      <c r="K10" s="218"/>
    </row>
    <row r="11" spans="1:14" ht="24.75" customHeight="1" thickBot="1" x14ac:dyDescent="0.2">
      <c r="B11" s="25" t="s">
        <v>95</v>
      </c>
      <c r="K11" s="140" t="s">
        <v>62</v>
      </c>
    </row>
    <row r="12" spans="1:14" ht="24.75" customHeight="1" x14ac:dyDescent="0.15">
      <c r="B12" s="354" t="s">
        <v>96</v>
      </c>
      <c r="C12" s="355"/>
      <c r="D12" s="355"/>
      <c r="E12" s="355"/>
      <c r="F12" s="355"/>
      <c r="G12" s="355"/>
      <c r="H12" s="355"/>
      <c r="I12" s="356"/>
      <c r="J12" s="219" t="s">
        <v>97</v>
      </c>
      <c r="K12" s="142"/>
      <c r="L12" s="220">
        <f>K12*0.2</f>
        <v>0</v>
      </c>
    </row>
    <row r="13" spans="1:14" ht="27.75" customHeight="1" x14ac:dyDescent="0.15">
      <c r="A13" s="345"/>
      <c r="B13" s="357" t="s">
        <v>98</v>
      </c>
      <c r="C13" s="358"/>
      <c r="D13" s="358"/>
      <c r="E13" s="358"/>
      <c r="F13" s="358"/>
      <c r="G13" s="358"/>
      <c r="H13" s="358"/>
      <c r="I13" s="359"/>
      <c r="J13" s="221" t="s">
        <v>63</v>
      </c>
      <c r="K13" s="222"/>
      <c r="L13" s="223">
        <f>K13*0.2</f>
        <v>0</v>
      </c>
    </row>
    <row r="14" spans="1:14" ht="27.75" customHeight="1" x14ac:dyDescent="0.15">
      <c r="A14" s="345"/>
      <c r="B14" s="360" t="s">
        <v>99</v>
      </c>
      <c r="C14" s="361"/>
      <c r="D14" s="361"/>
      <c r="E14" s="361"/>
      <c r="F14" s="361"/>
      <c r="G14" s="361"/>
      <c r="H14" s="361"/>
      <c r="I14" s="361"/>
      <c r="J14" s="221" t="s">
        <v>100</v>
      </c>
      <c r="K14" s="222"/>
      <c r="L14" s="223">
        <f>K14*0.1</f>
        <v>0</v>
      </c>
    </row>
    <row r="15" spans="1:14" ht="27.75" customHeight="1" x14ac:dyDescent="0.15">
      <c r="A15" s="345"/>
      <c r="B15" s="346" t="s">
        <v>101</v>
      </c>
      <c r="C15" s="347"/>
      <c r="D15" s="347"/>
      <c r="E15" s="347"/>
      <c r="F15" s="347"/>
      <c r="G15" s="347"/>
      <c r="H15" s="347"/>
      <c r="I15" s="347"/>
      <c r="J15" s="224" t="s">
        <v>102</v>
      </c>
      <c r="K15" s="225"/>
      <c r="L15" s="226">
        <f>K15*0.25</f>
        <v>0</v>
      </c>
    </row>
    <row r="16" spans="1:14" ht="27.75" customHeight="1" thickBot="1" x14ac:dyDescent="0.2">
      <c r="A16" s="345"/>
      <c r="B16" s="348" t="s">
        <v>103</v>
      </c>
      <c r="C16" s="349"/>
      <c r="D16" s="349"/>
      <c r="E16" s="349"/>
      <c r="F16" s="349"/>
      <c r="G16" s="349"/>
      <c r="H16" s="349"/>
      <c r="I16" s="349"/>
      <c r="J16" s="141" t="s">
        <v>104</v>
      </c>
      <c r="K16" s="143"/>
      <c r="L16" s="227">
        <f>K16*0.25</f>
        <v>0</v>
      </c>
    </row>
    <row r="17" spans="1:16" ht="18" customHeight="1" x14ac:dyDescent="0.15">
      <c r="A17" s="58"/>
      <c r="B17" s="58"/>
      <c r="C17" s="58"/>
      <c r="D17" s="58"/>
      <c r="E17" s="58"/>
      <c r="F17" s="58"/>
      <c r="G17" s="58"/>
      <c r="H17" s="58"/>
      <c r="I17" s="58"/>
      <c r="J17" s="58"/>
      <c r="K17" s="58"/>
      <c r="L17" s="228">
        <f>SUM(L12:L16)</f>
        <v>0</v>
      </c>
    </row>
    <row r="18" spans="1:16" ht="18" customHeight="1" x14ac:dyDescent="0.15">
      <c r="A18" s="58"/>
      <c r="B18" s="58"/>
      <c r="C18" s="58"/>
      <c r="D18" s="58"/>
      <c r="E18" s="58"/>
      <c r="F18" s="58"/>
      <c r="G18" s="58"/>
      <c r="H18" s="58"/>
      <c r="I18" s="58"/>
      <c r="J18" s="58"/>
      <c r="K18" s="58"/>
      <c r="L18" s="229"/>
    </row>
    <row r="19" spans="1:16" ht="7.5" customHeight="1" x14ac:dyDescent="0.15">
      <c r="A19" s="58"/>
      <c r="B19" s="58"/>
      <c r="C19" s="58"/>
      <c r="D19" s="58"/>
      <c r="E19" s="58"/>
      <c r="F19" s="58"/>
      <c r="G19" s="58"/>
      <c r="H19" s="58"/>
      <c r="I19" s="58"/>
      <c r="J19" s="58"/>
      <c r="K19" s="58"/>
      <c r="L19" s="59"/>
    </row>
    <row r="20" spans="1:16" ht="18" customHeight="1" x14ac:dyDescent="0.15">
      <c r="A20" s="58"/>
      <c r="B20" s="350" t="s">
        <v>57</v>
      </c>
      <c r="C20" s="351"/>
      <c r="D20" s="351"/>
      <c r="E20" s="351"/>
      <c r="F20" s="351"/>
      <c r="G20" s="351"/>
      <c r="H20" s="351"/>
      <c r="I20" s="351"/>
      <c r="J20" s="351"/>
      <c r="K20" s="352"/>
      <c r="L20" s="230"/>
    </row>
    <row r="21" spans="1:16" ht="18" customHeight="1" x14ac:dyDescent="0.15">
      <c r="A21" s="58"/>
      <c r="B21" s="105"/>
      <c r="C21" s="105"/>
      <c r="D21" s="105"/>
      <c r="E21" s="105"/>
      <c r="F21" s="105"/>
      <c r="G21" s="105"/>
      <c r="H21" s="105"/>
      <c r="I21" s="105"/>
      <c r="J21" s="105"/>
      <c r="K21" s="105"/>
      <c r="L21" s="231"/>
    </row>
    <row r="22" spans="1:16" ht="7.5" customHeight="1" thickBot="1" x14ac:dyDescent="0.2">
      <c r="L22" s="232"/>
    </row>
    <row r="23" spans="1:16" ht="24" customHeight="1" thickBot="1" x14ac:dyDescent="0.2">
      <c r="K23" s="131" t="s">
        <v>64</v>
      </c>
      <c r="L23" s="132"/>
      <c r="M23" s="132"/>
      <c r="N23" s="233">
        <f>SUM(L12:L16)-L20</f>
        <v>0</v>
      </c>
      <c r="O23" s="234"/>
      <c r="P23" s="235"/>
    </row>
    <row r="24" spans="1:16" ht="26" customHeight="1" x14ac:dyDescent="0.15">
      <c r="P24" s="124"/>
    </row>
    <row r="25" spans="1:16" x14ac:dyDescent="0.15">
      <c r="F25" s="65"/>
      <c r="H25" s="66"/>
      <c r="I25" s="66"/>
      <c r="J25" s="67"/>
      <c r="K25" s="68"/>
      <c r="L25" s="144"/>
    </row>
    <row r="26" spans="1:16" ht="24" customHeight="1" x14ac:dyDescent="0.15">
      <c r="F26" s="65"/>
      <c r="H26" s="236"/>
      <c r="I26" s="237"/>
    </row>
    <row r="27" spans="1:16" ht="24" customHeight="1" x14ac:dyDescent="0.15">
      <c r="F27" s="65"/>
      <c r="H27" s="236"/>
      <c r="I27" s="237"/>
      <c r="J27" s="238"/>
      <c r="K27" s="239"/>
      <c r="L27" s="240"/>
    </row>
    <row r="29" spans="1:16" ht="22.5" customHeight="1" x14ac:dyDescent="0.15">
      <c r="A29" s="60" t="s">
        <v>28</v>
      </c>
      <c r="B29" s="91"/>
      <c r="C29" s="61"/>
      <c r="D29" s="62"/>
      <c r="E29" s="62"/>
      <c r="F29" s="11"/>
      <c r="H29" s="60" t="s">
        <v>29</v>
      </c>
      <c r="I29" s="60"/>
      <c r="J29" s="63"/>
      <c r="K29" s="64"/>
      <c r="L29" s="63"/>
    </row>
  </sheetData>
  <mergeCells count="12">
    <mergeCell ref="L3:N3"/>
    <mergeCell ref="L4:N4"/>
    <mergeCell ref="G7:K7"/>
    <mergeCell ref="B12:I12"/>
    <mergeCell ref="A13:A14"/>
    <mergeCell ref="B13:I13"/>
    <mergeCell ref="B14:I14"/>
    <mergeCell ref="A15:A16"/>
    <mergeCell ref="B15:I15"/>
    <mergeCell ref="B16:I16"/>
    <mergeCell ref="B20:K20"/>
    <mergeCell ref="J2:K2"/>
  </mergeCells>
  <pageMargins left="0.78740157480314998" right="0.15748031496063" top="0.98425196850393704" bottom="0.39370078740157499" header="0.683070866" footer="0.196850393700787"/>
  <pageSetup scale="78" orientation="portrait" r:id="rId1"/>
  <headerFooter alignWithMargins="0">
    <oddHeader>&amp;L&amp;G&amp;C&amp;"Verdana,Bold"&amp;14 Individual 2* Freestyle: Artistic&amp;R&amp;"Verdana,Bold"&amp;12JUDGE C</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7A410-DA63-F447-8EBC-C3D050C9556C}">
  <sheetPr>
    <pageSetUpPr fitToPage="1"/>
  </sheetPr>
  <dimension ref="A1:M39"/>
  <sheetViews>
    <sheetView view="pageLayout" zoomScaleNormal="100" workbookViewId="0">
      <selection activeCell="C12" sqref="C12:L14"/>
    </sheetView>
  </sheetViews>
  <sheetFormatPr baseColWidth="10" defaultColWidth="9.1640625" defaultRowHeight="13" x14ac:dyDescent="0.15"/>
  <cols>
    <col min="1" max="1" width="4.1640625" style="5" customWidth="1"/>
    <col min="2" max="2" width="7.5" style="5" customWidth="1"/>
    <col min="3" max="3" width="9.1640625" style="5"/>
    <col min="4" max="4" width="2.6640625" style="5" customWidth="1"/>
    <col min="5" max="7" width="7.33203125" style="5" customWidth="1"/>
    <col min="8" max="8" width="5.6640625" style="5" customWidth="1"/>
    <col min="9" max="9" width="7.33203125" style="5" customWidth="1"/>
    <col min="10" max="10" width="7.6640625" style="5" customWidth="1"/>
    <col min="11" max="11" width="7.83203125" style="5" customWidth="1"/>
    <col min="12" max="12" width="7.5" style="5" customWidth="1"/>
    <col min="13" max="256" width="9.1640625" style="5"/>
    <col min="257" max="257" width="5.6640625" style="5" customWidth="1"/>
    <col min="258" max="259" width="9.1640625" style="5"/>
    <col min="260" max="260" width="2.6640625" style="5" customWidth="1"/>
    <col min="261" max="263" width="7.33203125" style="5" customWidth="1"/>
    <col min="264" max="264" width="7" style="5" customWidth="1"/>
    <col min="265" max="265" width="7.33203125" style="5" customWidth="1"/>
    <col min="266" max="266" width="4.6640625" style="5" customWidth="1"/>
    <col min="267" max="267" width="10.33203125" style="5" customWidth="1"/>
    <col min="268" max="268" width="10.6640625" style="5" customWidth="1"/>
    <col min="269" max="512" width="9.1640625" style="5"/>
    <col min="513" max="513" width="5.6640625" style="5" customWidth="1"/>
    <col min="514" max="515" width="9.1640625" style="5"/>
    <col min="516" max="516" width="2.6640625" style="5" customWidth="1"/>
    <col min="517" max="519" width="7.33203125" style="5" customWidth="1"/>
    <col min="520" max="520" width="7" style="5" customWidth="1"/>
    <col min="521" max="521" width="7.33203125" style="5" customWidth="1"/>
    <col min="522" max="522" width="4.6640625" style="5" customWidth="1"/>
    <col min="523" max="523" width="10.33203125" style="5" customWidth="1"/>
    <col min="524" max="524" width="10.6640625" style="5" customWidth="1"/>
    <col min="525" max="768" width="9.1640625" style="5"/>
    <col min="769" max="769" width="5.6640625" style="5" customWidth="1"/>
    <col min="770" max="771" width="9.1640625" style="5"/>
    <col min="772" max="772" width="2.6640625" style="5" customWidth="1"/>
    <col min="773" max="775" width="7.33203125" style="5" customWidth="1"/>
    <col min="776" max="776" width="7" style="5" customWidth="1"/>
    <col min="777" max="777" width="7.33203125" style="5" customWidth="1"/>
    <col min="778" max="778" width="4.6640625" style="5" customWidth="1"/>
    <col min="779" max="779" width="10.33203125" style="5" customWidth="1"/>
    <col min="780" max="780" width="10.6640625" style="5" customWidth="1"/>
    <col min="781" max="1024" width="9.1640625" style="5"/>
    <col min="1025" max="1025" width="5.6640625" style="5" customWidth="1"/>
    <col min="1026" max="1027" width="9.1640625" style="5"/>
    <col min="1028" max="1028" width="2.6640625" style="5" customWidth="1"/>
    <col min="1029" max="1031" width="7.33203125" style="5" customWidth="1"/>
    <col min="1032" max="1032" width="7" style="5" customWidth="1"/>
    <col min="1033" max="1033" width="7.33203125" style="5" customWidth="1"/>
    <col min="1034" max="1034" width="4.6640625" style="5" customWidth="1"/>
    <col min="1035" max="1035" width="10.33203125" style="5" customWidth="1"/>
    <col min="1036" max="1036" width="10.6640625" style="5" customWidth="1"/>
    <col min="1037" max="1280" width="9.1640625" style="5"/>
    <col min="1281" max="1281" width="5.6640625" style="5" customWidth="1"/>
    <col min="1282" max="1283" width="9.1640625" style="5"/>
    <col min="1284" max="1284" width="2.6640625" style="5" customWidth="1"/>
    <col min="1285" max="1287" width="7.33203125" style="5" customWidth="1"/>
    <col min="1288" max="1288" width="7" style="5" customWidth="1"/>
    <col min="1289" max="1289" width="7.33203125" style="5" customWidth="1"/>
    <col min="1290" max="1290" width="4.6640625" style="5" customWidth="1"/>
    <col min="1291" max="1291" width="10.33203125" style="5" customWidth="1"/>
    <col min="1292" max="1292" width="10.6640625" style="5" customWidth="1"/>
    <col min="1293" max="1536" width="9.1640625" style="5"/>
    <col min="1537" max="1537" width="5.6640625" style="5" customWidth="1"/>
    <col min="1538" max="1539" width="9.1640625" style="5"/>
    <col min="1540" max="1540" width="2.6640625" style="5" customWidth="1"/>
    <col min="1541" max="1543" width="7.33203125" style="5" customWidth="1"/>
    <col min="1544" max="1544" width="7" style="5" customWidth="1"/>
    <col min="1545" max="1545" width="7.33203125" style="5" customWidth="1"/>
    <col min="1546" max="1546" width="4.6640625" style="5" customWidth="1"/>
    <col min="1547" max="1547" width="10.33203125" style="5" customWidth="1"/>
    <col min="1548" max="1548" width="10.6640625" style="5" customWidth="1"/>
    <col min="1549" max="1792" width="9.1640625" style="5"/>
    <col min="1793" max="1793" width="5.6640625" style="5" customWidth="1"/>
    <col min="1794" max="1795" width="9.1640625" style="5"/>
    <col min="1796" max="1796" width="2.6640625" style="5" customWidth="1"/>
    <col min="1797" max="1799" width="7.33203125" style="5" customWidth="1"/>
    <col min="1800" max="1800" width="7" style="5" customWidth="1"/>
    <col min="1801" max="1801" width="7.33203125" style="5" customWidth="1"/>
    <col min="1802" max="1802" width="4.6640625" style="5" customWidth="1"/>
    <col min="1803" max="1803" width="10.33203125" style="5" customWidth="1"/>
    <col min="1804" max="1804" width="10.6640625" style="5" customWidth="1"/>
    <col min="1805" max="2048" width="9.1640625" style="5"/>
    <col min="2049" max="2049" width="5.6640625" style="5" customWidth="1"/>
    <col min="2050" max="2051" width="9.1640625" style="5"/>
    <col min="2052" max="2052" width="2.6640625" style="5" customWidth="1"/>
    <col min="2053" max="2055" width="7.33203125" style="5" customWidth="1"/>
    <col min="2056" max="2056" width="7" style="5" customWidth="1"/>
    <col min="2057" max="2057" width="7.33203125" style="5" customWidth="1"/>
    <col min="2058" max="2058" width="4.6640625" style="5" customWidth="1"/>
    <col min="2059" max="2059" width="10.33203125" style="5" customWidth="1"/>
    <col min="2060" max="2060" width="10.6640625" style="5" customWidth="1"/>
    <col min="2061" max="2304" width="9.1640625" style="5"/>
    <col min="2305" max="2305" width="5.6640625" style="5" customWidth="1"/>
    <col min="2306" max="2307" width="9.1640625" style="5"/>
    <col min="2308" max="2308" width="2.6640625" style="5" customWidth="1"/>
    <col min="2309" max="2311" width="7.33203125" style="5" customWidth="1"/>
    <col min="2312" max="2312" width="7" style="5" customWidth="1"/>
    <col min="2313" max="2313" width="7.33203125" style="5" customWidth="1"/>
    <col min="2314" max="2314" width="4.6640625" style="5" customWidth="1"/>
    <col min="2315" max="2315" width="10.33203125" style="5" customWidth="1"/>
    <col min="2316" max="2316" width="10.6640625" style="5" customWidth="1"/>
    <col min="2317" max="2560" width="9.1640625" style="5"/>
    <col min="2561" max="2561" width="5.6640625" style="5" customWidth="1"/>
    <col min="2562" max="2563" width="9.1640625" style="5"/>
    <col min="2564" max="2564" width="2.6640625" style="5" customWidth="1"/>
    <col min="2565" max="2567" width="7.33203125" style="5" customWidth="1"/>
    <col min="2568" max="2568" width="7" style="5" customWidth="1"/>
    <col min="2569" max="2569" width="7.33203125" style="5" customWidth="1"/>
    <col min="2570" max="2570" width="4.6640625" style="5" customWidth="1"/>
    <col min="2571" max="2571" width="10.33203125" style="5" customWidth="1"/>
    <col min="2572" max="2572" width="10.6640625" style="5" customWidth="1"/>
    <col min="2573" max="2816" width="9.1640625" style="5"/>
    <col min="2817" max="2817" width="5.6640625" style="5" customWidth="1"/>
    <col min="2818" max="2819" width="9.1640625" style="5"/>
    <col min="2820" max="2820" width="2.6640625" style="5" customWidth="1"/>
    <col min="2821" max="2823" width="7.33203125" style="5" customWidth="1"/>
    <col min="2824" max="2824" width="7" style="5" customWidth="1"/>
    <col min="2825" max="2825" width="7.33203125" style="5" customWidth="1"/>
    <col min="2826" max="2826" width="4.6640625" style="5" customWidth="1"/>
    <col min="2827" max="2827" width="10.33203125" style="5" customWidth="1"/>
    <col min="2828" max="2828" width="10.6640625" style="5" customWidth="1"/>
    <col min="2829" max="3072" width="9.1640625" style="5"/>
    <col min="3073" max="3073" width="5.6640625" style="5" customWidth="1"/>
    <col min="3074" max="3075" width="9.1640625" style="5"/>
    <col min="3076" max="3076" width="2.6640625" style="5" customWidth="1"/>
    <col min="3077" max="3079" width="7.33203125" style="5" customWidth="1"/>
    <col min="3080" max="3080" width="7" style="5" customWidth="1"/>
    <col min="3081" max="3081" width="7.33203125" style="5" customWidth="1"/>
    <col min="3082" max="3082" width="4.6640625" style="5" customWidth="1"/>
    <col min="3083" max="3083" width="10.33203125" style="5" customWidth="1"/>
    <col min="3084" max="3084" width="10.6640625" style="5" customWidth="1"/>
    <col min="3085" max="3328" width="9.1640625" style="5"/>
    <col min="3329" max="3329" width="5.6640625" style="5" customWidth="1"/>
    <col min="3330" max="3331" width="9.1640625" style="5"/>
    <col min="3332" max="3332" width="2.6640625" style="5" customWidth="1"/>
    <col min="3333" max="3335" width="7.33203125" style="5" customWidth="1"/>
    <col min="3336" max="3336" width="7" style="5" customWidth="1"/>
    <col min="3337" max="3337" width="7.33203125" style="5" customWidth="1"/>
    <col min="3338" max="3338" width="4.6640625" style="5" customWidth="1"/>
    <col min="3339" max="3339" width="10.33203125" style="5" customWidth="1"/>
    <col min="3340" max="3340" width="10.6640625" style="5" customWidth="1"/>
    <col min="3341" max="3584" width="9.1640625" style="5"/>
    <col min="3585" max="3585" width="5.6640625" style="5" customWidth="1"/>
    <col min="3586" max="3587" width="9.1640625" style="5"/>
    <col min="3588" max="3588" width="2.6640625" style="5" customWidth="1"/>
    <col min="3589" max="3591" width="7.33203125" style="5" customWidth="1"/>
    <col min="3592" max="3592" width="7" style="5" customWidth="1"/>
    <col min="3593" max="3593" width="7.33203125" style="5" customWidth="1"/>
    <col min="3594" max="3594" width="4.6640625" style="5" customWidth="1"/>
    <col min="3595" max="3595" width="10.33203125" style="5" customWidth="1"/>
    <col min="3596" max="3596" width="10.6640625" style="5" customWidth="1"/>
    <col min="3597" max="3840" width="9.1640625" style="5"/>
    <col min="3841" max="3841" width="5.6640625" style="5" customWidth="1"/>
    <col min="3842" max="3843" width="9.1640625" style="5"/>
    <col min="3844" max="3844" width="2.6640625" style="5" customWidth="1"/>
    <col min="3845" max="3847" width="7.33203125" style="5" customWidth="1"/>
    <col min="3848" max="3848" width="7" style="5" customWidth="1"/>
    <col min="3849" max="3849" width="7.33203125" style="5" customWidth="1"/>
    <col min="3850" max="3850" width="4.6640625" style="5" customWidth="1"/>
    <col min="3851" max="3851" width="10.33203125" style="5" customWidth="1"/>
    <col min="3852" max="3852" width="10.6640625" style="5" customWidth="1"/>
    <col min="3853" max="4096" width="9.1640625" style="5"/>
    <col min="4097" max="4097" width="5.6640625" style="5" customWidth="1"/>
    <col min="4098" max="4099" width="9.1640625" style="5"/>
    <col min="4100" max="4100" width="2.6640625" style="5" customWidth="1"/>
    <col min="4101" max="4103" width="7.33203125" style="5" customWidth="1"/>
    <col min="4104" max="4104" width="7" style="5" customWidth="1"/>
    <col min="4105" max="4105" width="7.33203125" style="5" customWidth="1"/>
    <col min="4106" max="4106" width="4.6640625" style="5" customWidth="1"/>
    <col min="4107" max="4107" width="10.33203125" style="5" customWidth="1"/>
    <col min="4108" max="4108" width="10.6640625" style="5" customWidth="1"/>
    <col min="4109" max="4352" width="9.1640625" style="5"/>
    <col min="4353" max="4353" width="5.6640625" style="5" customWidth="1"/>
    <col min="4354" max="4355" width="9.1640625" style="5"/>
    <col min="4356" max="4356" width="2.6640625" style="5" customWidth="1"/>
    <col min="4357" max="4359" width="7.33203125" style="5" customWidth="1"/>
    <col min="4360" max="4360" width="7" style="5" customWidth="1"/>
    <col min="4361" max="4361" width="7.33203125" style="5" customWidth="1"/>
    <col min="4362" max="4362" width="4.6640625" style="5" customWidth="1"/>
    <col min="4363" max="4363" width="10.33203125" style="5" customWidth="1"/>
    <col min="4364" max="4364" width="10.6640625" style="5" customWidth="1"/>
    <col min="4365" max="4608" width="9.1640625" style="5"/>
    <col min="4609" max="4609" width="5.6640625" style="5" customWidth="1"/>
    <col min="4610" max="4611" width="9.1640625" style="5"/>
    <col min="4612" max="4612" width="2.6640625" style="5" customWidth="1"/>
    <col min="4613" max="4615" width="7.33203125" style="5" customWidth="1"/>
    <col min="4616" max="4616" width="7" style="5" customWidth="1"/>
    <col min="4617" max="4617" width="7.33203125" style="5" customWidth="1"/>
    <col min="4618" max="4618" width="4.6640625" style="5" customWidth="1"/>
    <col min="4619" max="4619" width="10.33203125" style="5" customWidth="1"/>
    <col min="4620" max="4620" width="10.6640625" style="5" customWidth="1"/>
    <col min="4621" max="4864" width="9.1640625" style="5"/>
    <col min="4865" max="4865" width="5.6640625" style="5" customWidth="1"/>
    <col min="4866" max="4867" width="9.1640625" style="5"/>
    <col min="4868" max="4868" width="2.6640625" style="5" customWidth="1"/>
    <col min="4869" max="4871" width="7.33203125" style="5" customWidth="1"/>
    <col min="4872" max="4872" width="7" style="5" customWidth="1"/>
    <col min="4873" max="4873" width="7.33203125" style="5" customWidth="1"/>
    <col min="4874" max="4874" width="4.6640625" style="5" customWidth="1"/>
    <col min="4875" max="4875" width="10.33203125" style="5" customWidth="1"/>
    <col min="4876" max="4876" width="10.6640625" style="5" customWidth="1"/>
    <col min="4877" max="5120" width="9.1640625" style="5"/>
    <col min="5121" max="5121" width="5.6640625" style="5" customWidth="1"/>
    <col min="5122" max="5123" width="9.1640625" style="5"/>
    <col min="5124" max="5124" width="2.6640625" style="5" customWidth="1"/>
    <col min="5125" max="5127" width="7.33203125" style="5" customWidth="1"/>
    <col min="5128" max="5128" width="7" style="5" customWidth="1"/>
    <col min="5129" max="5129" width="7.33203125" style="5" customWidth="1"/>
    <col min="5130" max="5130" width="4.6640625" style="5" customWidth="1"/>
    <col min="5131" max="5131" width="10.33203125" style="5" customWidth="1"/>
    <col min="5132" max="5132" width="10.6640625" style="5" customWidth="1"/>
    <col min="5133" max="5376" width="9.1640625" style="5"/>
    <col min="5377" max="5377" width="5.6640625" style="5" customWidth="1"/>
    <col min="5378" max="5379" width="9.1640625" style="5"/>
    <col min="5380" max="5380" width="2.6640625" style="5" customWidth="1"/>
    <col min="5381" max="5383" width="7.33203125" style="5" customWidth="1"/>
    <col min="5384" max="5384" width="7" style="5" customWidth="1"/>
    <col min="5385" max="5385" width="7.33203125" style="5" customWidth="1"/>
    <col min="5386" max="5386" width="4.6640625" style="5" customWidth="1"/>
    <col min="5387" max="5387" width="10.33203125" style="5" customWidth="1"/>
    <col min="5388" max="5388" width="10.6640625" style="5" customWidth="1"/>
    <col min="5389" max="5632" width="9.1640625" style="5"/>
    <col min="5633" max="5633" width="5.6640625" style="5" customWidth="1"/>
    <col min="5634" max="5635" width="9.1640625" style="5"/>
    <col min="5636" max="5636" width="2.6640625" style="5" customWidth="1"/>
    <col min="5637" max="5639" width="7.33203125" style="5" customWidth="1"/>
    <col min="5640" max="5640" width="7" style="5" customWidth="1"/>
    <col min="5641" max="5641" width="7.33203125" style="5" customWidth="1"/>
    <col min="5642" max="5642" width="4.6640625" style="5" customWidth="1"/>
    <col min="5643" max="5643" width="10.33203125" style="5" customWidth="1"/>
    <col min="5644" max="5644" width="10.6640625" style="5" customWidth="1"/>
    <col min="5645" max="5888" width="9.1640625" style="5"/>
    <col min="5889" max="5889" width="5.6640625" style="5" customWidth="1"/>
    <col min="5890" max="5891" width="9.1640625" style="5"/>
    <col min="5892" max="5892" width="2.6640625" style="5" customWidth="1"/>
    <col min="5893" max="5895" width="7.33203125" style="5" customWidth="1"/>
    <col min="5896" max="5896" width="7" style="5" customWidth="1"/>
    <col min="5897" max="5897" width="7.33203125" style="5" customWidth="1"/>
    <col min="5898" max="5898" width="4.6640625" style="5" customWidth="1"/>
    <col min="5899" max="5899" width="10.33203125" style="5" customWidth="1"/>
    <col min="5900" max="5900" width="10.6640625" style="5" customWidth="1"/>
    <col min="5901" max="6144" width="9.1640625" style="5"/>
    <col min="6145" max="6145" width="5.6640625" style="5" customWidth="1"/>
    <col min="6146" max="6147" width="9.1640625" style="5"/>
    <col min="6148" max="6148" width="2.6640625" style="5" customWidth="1"/>
    <col min="6149" max="6151" width="7.33203125" style="5" customWidth="1"/>
    <col min="6152" max="6152" width="7" style="5" customWidth="1"/>
    <col min="6153" max="6153" width="7.33203125" style="5" customWidth="1"/>
    <col min="6154" max="6154" width="4.6640625" style="5" customWidth="1"/>
    <col min="6155" max="6155" width="10.33203125" style="5" customWidth="1"/>
    <col min="6156" max="6156" width="10.6640625" style="5" customWidth="1"/>
    <col min="6157" max="6400" width="9.1640625" style="5"/>
    <col min="6401" max="6401" width="5.6640625" style="5" customWidth="1"/>
    <col min="6402" max="6403" width="9.1640625" style="5"/>
    <col min="6404" max="6404" width="2.6640625" style="5" customWidth="1"/>
    <col min="6405" max="6407" width="7.33203125" style="5" customWidth="1"/>
    <col min="6408" max="6408" width="7" style="5" customWidth="1"/>
    <col min="6409" max="6409" width="7.33203125" style="5" customWidth="1"/>
    <col min="6410" max="6410" width="4.6640625" style="5" customWidth="1"/>
    <col min="6411" max="6411" width="10.33203125" style="5" customWidth="1"/>
    <col min="6412" max="6412" width="10.6640625" style="5" customWidth="1"/>
    <col min="6413" max="6656" width="9.1640625" style="5"/>
    <col min="6657" max="6657" width="5.6640625" style="5" customWidth="1"/>
    <col min="6658" max="6659" width="9.1640625" style="5"/>
    <col min="6660" max="6660" width="2.6640625" style="5" customWidth="1"/>
    <col min="6661" max="6663" width="7.33203125" style="5" customWidth="1"/>
    <col min="6664" max="6664" width="7" style="5" customWidth="1"/>
    <col min="6665" max="6665" width="7.33203125" style="5" customWidth="1"/>
    <col min="6666" max="6666" width="4.6640625" style="5" customWidth="1"/>
    <col min="6667" max="6667" width="10.33203125" style="5" customWidth="1"/>
    <col min="6668" max="6668" width="10.6640625" style="5" customWidth="1"/>
    <col min="6669" max="6912" width="9.1640625" style="5"/>
    <col min="6913" max="6913" width="5.6640625" style="5" customWidth="1"/>
    <col min="6914" max="6915" width="9.1640625" style="5"/>
    <col min="6916" max="6916" width="2.6640625" style="5" customWidth="1"/>
    <col min="6917" max="6919" width="7.33203125" style="5" customWidth="1"/>
    <col min="6920" max="6920" width="7" style="5" customWidth="1"/>
    <col min="6921" max="6921" width="7.33203125" style="5" customWidth="1"/>
    <col min="6922" max="6922" width="4.6640625" style="5" customWidth="1"/>
    <col min="6923" max="6923" width="10.33203125" style="5" customWidth="1"/>
    <col min="6924" max="6924" width="10.6640625" style="5" customWidth="1"/>
    <col min="6925" max="7168" width="9.1640625" style="5"/>
    <col min="7169" max="7169" width="5.6640625" style="5" customWidth="1"/>
    <col min="7170" max="7171" width="9.1640625" style="5"/>
    <col min="7172" max="7172" width="2.6640625" style="5" customWidth="1"/>
    <col min="7173" max="7175" width="7.33203125" style="5" customWidth="1"/>
    <col min="7176" max="7176" width="7" style="5" customWidth="1"/>
    <col min="7177" max="7177" width="7.33203125" style="5" customWidth="1"/>
    <col min="7178" max="7178" width="4.6640625" style="5" customWidth="1"/>
    <col min="7179" max="7179" width="10.33203125" style="5" customWidth="1"/>
    <col min="7180" max="7180" width="10.6640625" style="5" customWidth="1"/>
    <col min="7181" max="7424" width="9.1640625" style="5"/>
    <col min="7425" max="7425" width="5.6640625" style="5" customWidth="1"/>
    <col min="7426" max="7427" width="9.1640625" style="5"/>
    <col min="7428" max="7428" width="2.6640625" style="5" customWidth="1"/>
    <col min="7429" max="7431" width="7.33203125" style="5" customWidth="1"/>
    <col min="7432" max="7432" width="7" style="5" customWidth="1"/>
    <col min="7433" max="7433" width="7.33203125" style="5" customWidth="1"/>
    <col min="7434" max="7434" width="4.6640625" style="5" customWidth="1"/>
    <col min="7435" max="7435" width="10.33203125" style="5" customWidth="1"/>
    <col min="7436" max="7436" width="10.6640625" style="5" customWidth="1"/>
    <col min="7437" max="7680" width="9.1640625" style="5"/>
    <col min="7681" max="7681" width="5.6640625" style="5" customWidth="1"/>
    <col min="7682" max="7683" width="9.1640625" style="5"/>
    <col min="7684" max="7684" width="2.6640625" style="5" customWidth="1"/>
    <col min="7685" max="7687" width="7.33203125" style="5" customWidth="1"/>
    <col min="7688" max="7688" width="7" style="5" customWidth="1"/>
    <col min="7689" max="7689" width="7.33203125" style="5" customWidth="1"/>
    <col min="7690" max="7690" width="4.6640625" style="5" customWidth="1"/>
    <col min="7691" max="7691" width="10.33203125" style="5" customWidth="1"/>
    <col min="7692" max="7692" width="10.6640625" style="5" customWidth="1"/>
    <col min="7693" max="7936" width="9.1640625" style="5"/>
    <col min="7937" max="7937" width="5.6640625" style="5" customWidth="1"/>
    <col min="7938" max="7939" width="9.1640625" style="5"/>
    <col min="7940" max="7940" width="2.6640625" style="5" customWidth="1"/>
    <col min="7941" max="7943" width="7.33203125" style="5" customWidth="1"/>
    <col min="7944" max="7944" width="7" style="5" customWidth="1"/>
    <col min="7945" max="7945" width="7.33203125" style="5" customWidth="1"/>
    <col min="7946" max="7946" width="4.6640625" style="5" customWidth="1"/>
    <col min="7947" max="7947" width="10.33203125" style="5" customWidth="1"/>
    <col min="7948" max="7948" width="10.6640625" style="5" customWidth="1"/>
    <col min="7949" max="8192" width="9.1640625" style="5"/>
    <col min="8193" max="8193" width="5.6640625" style="5" customWidth="1"/>
    <col min="8194" max="8195" width="9.1640625" style="5"/>
    <col min="8196" max="8196" width="2.6640625" style="5" customWidth="1"/>
    <col min="8197" max="8199" width="7.33203125" style="5" customWidth="1"/>
    <col min="8200" max="8200" width="7" style="5" customWidth="1"/>
    <col min="8201" max="8201" width="7.33203125" style="5" customWidth="1"/>
    <col min="8202" max="8202" width="4.6640625" style="5" customWidth="1"/>
    <col min="8203" max="8203" width="10.33203125" style="5" customWidth="1"/>
    <col min="8204" max="8204" width="10.6640625" style="5" customWidth="1"/>
    <col min="8205" max="8448" width="9.1640625" style="5"/>
    <col min="8449" max="8449" width="5.6640625" style="5" customWidth="1"/>
    <col min="8450" max="8451" width="9.1640625" style="5"/>
    <col min="8452" max="8452" width="2.6640625" style="5" customWidth="1"/>
    <col min="8453" max="8455" width="7.33203125" style="5" customWidth="1"/>
    <col min="8456" max="8456" width="7" style="5" customWidth="1"/>
    <col min="8457" max="8457" width="7.33203125" style="5" customWidth="1"/>
    <col min="8458" max="8458" width="4.6640625" style="5" customWidth="1"/>
    <col min="8459" max="8459" width="10.33203125" style="5" customWidth="1"/>
    <col min="8460" max="8460" width="10.6640625" style="5" customWidth="1"/>
    <col min="8461" max="8704" width="9.1640625" style="5"/>
    <col min="8705" max="8705" width="5.6640625" style="5" customWidth="1"/>
    <col min="8706" max="8707" width="9.1640625" style="5"/>
    <col min="8708" max="8708" width="2.6640625" style="5" customWidth="1"/>
    <col min="8709" max="8711" width="7.33203125" style="5" customWidth="1"/>
    <col min="8712" max="8712" width="7" style="5" customWidth="1"/>
    <col min="8713" max="8713" width="7.33203125" style="5" customWidth="1"/>
    <col min="8714" max="8714" width="4.6640625" style="5" customWidth="1"/>
    <col min="8715" max="8715" width="10.33203125" style="5" customWidth="1"/>
    <col min="8716" max="8716" width="10.6640625" style="5" customWidth="1"/>
    <col min="8717" max="8960" width="9.1640625" style="5"/>
    <col min="8961" max="8961" width="5.6640625" style="5" customWidth="1"/>
    <col min="8962" max="8963" width="9.1640625" style="5"/>
    <col min="8964" max="8964" width="2.6640625" style="5" customWidth="1"/>
    <col min="8965" max="8967" width="7.33203125" style="5" customWidth="1"/>
    <col min="8968" max="8968" width="7" style="5" customWidth="1"/>
    <col min="8969" max="8969" width="7.33203125" style="5" customWidth="1"/>
    <col min="8970" max="8970" width="4.6640625" style="5" customWidth="1"/>
    <col min="8971" max="8971" width="10.33203125" style="5" customWidth="1"/>
    <col min="8972" max="8972" width="10.6640625" style="5" customWidth="1"/>
    <col min="8973" max="9216" width="9.1640625" style="5"/>
    <col min="9217" max="9217" width="5.6640625" style="5" customWidth="1"/>
    <col min="9218" max="9219" width="9.1640625" style="5"/>
    <col min="9220" max="9220" width="2.6640625" style="5" customWidth="1"/>
    <col min="9221" max="9223" width="7.33203125" style="5" customWidth="1"/>
    <col min="9224" max="9224" width="7" style="5" customWidth="1"/>
    <col min="9225" max="9225" width="7.33203125" style="5" customWidth="1"/>
    <col min="9226" max="9226" width="4.6640625" style="5" customWidth="1"/>
    <col min="9227" max="9227" width="10.33203125" style="5" customWidth="1"/>
    <col min="9228" max="9228" width="10.6640625" style="5" customWidth="1"/>
    <col min="9229" max="9472" width="9.1640625" style="5"/>
    <col min="9473" max="9473" width="5.6640625" style="5" customWidth="1"/>
    <col min="9474" max="9475" width="9.1640625" style="5"/>
    <col min="9476" max="9476" width="2.6640625" style="5" customWidth="1"/>
    <col min="9477" max="9479" width="7.33203125" style="5" customWidth="1"/>
    <col min="9480" max="9480" width="7" style="5" customWidth="1"/>
    <col min="9481" max="9481" width="7.33203125" style="5" customWidth="1"/>
    <col min="9482" max="9482" width="4.6640625" style="5" customWidth="1"/>
    <col min="9483" max="9483" width="10.33203125" style="5" customWidth="1"/>
    <col min="9484" max="9484" width="10.6640625" style="5" customWidth="1"/>
    <col min="9485" max="9728" width="9.1640625" style="5"/>
    <col min="9729" max="9729" width="5.6640625" style="5" customWidth="1"/>
    <col min="9730" max="9731" width="9.1640625" style="5"/>
    <col min="9732" max="9732" width="2.6640625" style="5" customWidth="1"/>
    <col min="9733" max="9735" width="7.33203125" style="5" customWidth="1"/>
    <col min="9736" max="9736" width="7" style="5" customWidth="1"/>
    <col min="9737" max="9737" width="7.33203125" style="5" customWidth="1"/>
    <col min="9738" max="9738" width="4.6640625" style="5" customWidth="1"/>
    <col min="9739" max="9739" width="10.33203125" style="5" customWidth="1"/>
    <col min="9740" max="9740" width="10.6640625" style="5" customWidth="1"/>
    <col min="9741" max="9984" width="9.1640625" style="5"/>
    <col min="9985" max="9985" width="5.6640625" style="5" customWidth="1"/>
    <col min="9986" max="9987" width="9.1640625" style="5"/>
    <col min="9988" max="9988" width="2.6640625" style="5" customWidth="1"/>
    <col min="9989" max="9991" width="7.33203125" style="5" customWidth="1"/>
    <col min="9992" max="9992" width="7" style="5" customWidth="1"/>
    <col min="9993" max="9993" width="7.33203125" style="5" customWidth="1"/>
    <col min="9994" max="9994" width="4.6640625" style="5" customWidth="1"/>
    <col min="9995" max="9995" width="10.33203125" style="5" customWidth="1"/>
    <col min="9996" max="9996" width="10.6640625" style="5" customWidth="1"/>
    <col min="9997" max="10240" width="9.1640625" style="5"/>
    <col min="10241" max="10241" width="5.6640625" style="5" customWidth="1"/>
    <col min="10242" max="10243" width="9.1640625" style="5"/>
    <col min="10244" max="10244" width="2.6640625" style="5" customWidth="1"/>
    <col min="10245" max="10247" width="7.33203125" style="5" customWidth="1"/>
    <col min="10248" max="10248" width="7" style="5" customWidth="1"/>
    <col min="10249" max="10249" width="7.33203125" style="5" customWidth="1"/>
    <col min="10250" max="10250" width="4.6640625" style="5" customWidth="1"/>
    <col min="10251" max="10251" width="10.33203125" style="5" customWidth="1"/>
    <col min="10252" max="10252" width="10.6640625" style="5" customWidth="1"/>
    <col min="10253" max="10496" width="9.1640625" style="5"/>
    <col min="10497" max="10497" width="5.6640625" style="5" customWidth="1"/>
    <col min="10498" max="10499" width="9.1640625" style="5"/>
    <col min="10500" max="10500" width="2.6640625" style="5" customWidth="1"/>
    <col min="10501" max="10503" width="7.33203125" style="5" customWidth="1"/>
    <col min="10504" max="10504" width="7" style="5" customWidth="1"/>
    <col min="10505" max="10505" width="7.33203125" style="5" customWidth="1"/>
    <col min="10506" max="10506" width="4.6640625" style="5" customWidth="1"/>
    <col min="10507" max="10507" width="10.33203125" style="5" customWidth="1"/>
    <col min="10508" max="10508" width="10.6640625" style="5" customWidth="1"/>
    <col min="10509" max="10752" width="9.1640625" style="5"/>
    <col min="10753" max="10753" width="5.6640625" style="5" customWidth="1"/>
    <col min="10754" max="10755" width="9.1640625" style="5"/>
    <col min="10756" max="10756" width="2.6640625" style="5" customWidth="1"/>
    <col min="10757" max="10759" width="7.33203125" style="5" customWidth="1"/>
    <col min="10760" max="10760" width="7" style="5" customWidth="1"/>
    <col min="10761" max="10761" width="7.33203125" style="5" customWidth="1"/>
    <col min="10762" max="10762" width="4.6640625" style="5" customWidth="1"/>
    <col min="10763" max="10763" width="10.33203125" style="5" customWidth="1"/>
    <col min="10764" max="10764" width="10.6640625" style="5" customWidth="1"/>
    <col min="10765" max="11008" width="9.1640625" style="5"/>
    <col min="11009" max="11009" width="5.6640625" style="5" customWidth="1"/>
    <col min="11010" max="11011" width="9.1640625" style="5"/>
    <col min="11012" max="11012" width="2.6640625" style="5" customWidth="1"/>
    <col min="11013" max="11015" width="7.33203125" style="5" customWidth="1"/>
    <col min="11016" max="11016" width="7" style="5" customWidth="1"/>
    <col min="11017" max="11017" width="7.33203125" style="5" customWidth="1"/>
    <col min="11018" max="11018" width="4.6640625" style="5" customWidth="1"/>
    <col min="11019" max="11019" width="10.33203125" style="5" customWidth="1"/>
    <col min="11020" max="11020" width="10.6640625" style="5" customWidth="1"/>
    <col min="11021" max="11264" width="9.1640625" style="5"/>
    <col min="11265" max="11265" width="5.6640625" style="5" customWidth="1"/>
    <col min="11266" max="11267" width="9.1640625" style="5"/>
    <col min="11268" max="11268" width="2.6640625" style="5" customWidth="1"/>
    <col min="11269" max="11271" width="7.33203125" style="5" customWidth="1"/>
    <col min="11272" max="11272" width="7" style="5" customWidth="1"/>
    <col min="11273" max="11273" width="7.33203125" style="5" customWidth="1"/>
    <col min="11274" max="11274" width="4.6640625" style="5" customWidth="1"/>
    <col min="11275" max="11275" width="10.33203125" style="5" customWidth="1"/>
    <col min="11276" max="11276" width="10.6640625" style="5" customWidth="1"/>
    <col min="11277" max="11520" width="9.1640625" style="5"/>
    <col min="11521" max="11521" width="5.6640625" style="5" customWidth="1"/>
    <col min="11522" max="11523" width="9.1640625" style="5"/>
    <col min="11524" max="11524" width="2.6640625" style="5" customWidth="1"/>
    <col min="11525" max="11527" width="7.33203125" style="5" customWidth="1"/>
    <col min="11528" max="11528" width="7" style="5" customWidth="1"/>
    <col min="11529" max="11529" width="7.33203125" style="5" customWidth="1"/>
    <col min="11530" max="11530" width="4.6640625" style="5" customWidth="1"/>
    <col min="11531" max="11531" width="10.33203125" style="5" customWidth="1"/>
    <col min="11532" max="11532" width="10.6640625" style="5" customWidth="1"/>
    <col min="11533" max="11776" width="9.1640625" style="5"/>
    <col min="11777" max="11777" width="5.6640625" style="5" customWidth="1"/>
    <col min="11778" max="11779" width="9.1640625" style="5"/>
    <col min="11780" max="11780" width="2.6640625" style="5" customWidth="1"/>
    <col min="11781" max="11783" width="7.33203125" style="5" customWidth="1"/>
    <col min="11784" max="11784" width="7" style="5" customWidth="1"/>
    <col min="11785" max="11785" width="7.33203125" style="5" customWidth="1"/>
    <col min="11786" max="11786" width="4.6640625" style="5" customWidth="1"/>
    <col min="11787" max="11787" width="10.33203125" style="5" customWidth="1"/>
    <col min="11788" max="11788" width="10.6640625" style="5" customWidth="1"/>
    <col min="11789" max="12032" width="9.1640625" style="5"/>
    <col min="12033" max="12033" width="5.6640625" style="5" customWidth="1"/>
    <col min="12034" max="12035" width="9.1640625" style="5"/>
    <col min="12036" max="12036" width="2.6640625" style="5" customWidth="1"/>
    <col min="12037" max="12039" width="7.33203125" style="5" customWidth="1"/>
    <col min="12040" max="12040" width="7" style="5" customWidth="1"/>
    <col min="12041" max="12041" width="7.33203125" style="5" customWidth="1"/>
    <col min="12042" max="12042" width="4.6640625" style="5" customWidth="1"/>
    <col min="12043" max="12043" width="10.33203125" style="5" customWidth="1"/>
    <col min="12044" max="12044" width="10.6640625" style="5" customWidth="1"/>
    <col min="12045" max="12288" width="9.1640625" style="5"/>
    <col min="12289" max="12289" width="5.6640625" style="5" customWidth="1"/>
    <col min="12290" max="12291" width="9.1640625" style="5"/>
    <col min="12292" max="12292" width="2.6640625" style="5" customWidth="1"/>
    <col min="12293" max="12295" width="7.33203125" style="5" customWidth="1"/>
    <col min="12296" max="12296" width="7" style="5" customWidth="1"/>
    <col min="12297" max="12297" width="7.33203125" style="5" customWidth="1"/>
    <col min="12298" max="12298" width="4.6640625" style="5" customWidth="1"/>
    <col min="12299" max="12299" width="10.33203125" style="5" customWidth="1"/>
    <col min="12300" max="12300" width="10.6640625" style="5" customWidth="1"/>
    <col min="12301" max="12544" width="9.1640625" style="5"/>
    <col min="12545" max="12545" width="5.6640625" style="5" customWidth="1"/>
    <col min="12546" max="12547" width="9.1640625" style="5"/>
    <col min="12548" max="12548" width="2.6640625" style="5" customWidth="1"/>
    <col min="12549" max="12551" width="7.33203125" style="5" customWidth="1"/>
    <col min="12552" max="12552" width="7" style="5" customWidth="1"/>
    <col min="12553" max="12553" width="7.33203125" style="5" customWidth="1"/>
    <col min="12554" max="12554" width="4.6640625" style="5" customWidth="1"/>
    <col min="12555" max="12555" width="10.33203125" style="5" customWidth="1"/>
    <col min="12556" max="12556" width="10.6640625" style="5" customWidth="1"/>
    <col min="12557" max="12800" width="9.1640625" style="5"/>
    <col min="12801" max="12801" width="5.6640625" style="5" customWidth="1"/>
    <col min="12802" max="12803" width="9.1640625" style="5"/>
    <col min="12804" max="12804" width="2.6640625" style="5" customWidth="1"/>
    <col min="12805" max="12807" width="7.33203125" style="5" customWidth="1"/>
    <col min="12808" max="12808" width="7" style="5" customWidth="1"/>
    <col min="12809" max="12809" width="7.33203125" style="5" customWidth="1"/>
    <col min="12810" max="12810" width="4.6640625" style="5" customWidth="1"/>
    <col min="12811" max="12811" width="10.33203125" style="5" customWidth="1"/>
    <col min="12812" max="12812" width="10.6640625" style="5" customWidth="1"/>
    <col min="12813" max="13056" width="9.1640625" style="5"/>
    <col min="13057" max="13057" width="5.6640625" style="5" customWidth="1"/>
    <col min="13058" max="13059" width="9.1640625" style="5"/>
    <col min="13060" max="13060" width="2.6640625" style="5" customWidth="1"/>
    <col min="13061" max="13063" width="7.33203125" style="5" customWidth="1"/>
    <col min="13064" max="13064" width="7" style="5" customWidth="1"/>
    <col min="13065" max="13065" width="7.33203125" style="5" customWidth="1"/>
    <col min="13066" max="13066" width="4.6640625" style="5" customWidth="1"/>
    <col min="13067" max="13067" width="10.33203125" style="5" customWidth="1"/>
    <col min="13068" max="13068" width="10.6640625" style="5" customWidth="1"/>
    <col min="13069" max="13312" width="9.1640625" style="5"/>
    <col min="13313" max="13313" width="5.6640625" style="5" customWidth="1"/>
    <col min="13314" max="13315" width="9.1640625" style="5"/>
    <col min="13316" max="13316" width="2.6640625" style="5" customWidth="1"/>
    <col min="13317" max="13319" width="7.33203125" style="5" customWidth="1"/>
    <col min="13320" max="13320" width="7" style="5" customWidth="1"/>
    <col min="13321" max="13321" width="7.33203125" style="5" customWidth="1"/>
    <col min="13322" max="13322" width="4.6640625" style="5" customWidth="1"/>
    <col min="13323" max="13323" width="10.33203125" style="5" customWidth="1"/>
    <col min="13324" max="13324" width="10.6640625" style="5" customWidth="1"/>
    <col min="13325" max="13568" width="9.1640625" style="5"/>
    <col min="13569" max="13569" width="5.6640625" style="5" customWidth="1"/>
    <col min="13570" max="13571" width="9.1640625" style="5"/>
    <col min="13572" max="13572" width="2.6640625" style="5" customWidth="1"/>
    <col min="13573" max="13575" width="7.33203125" style="5" customWidth="1"/>
    <col min="13576" max="13576" width="7" style="5" customWidth="1"/>
    <col min="13577" max="13577" width="7.33203125" style="5" customWidth="1"/>
    <col min="13578" max="13578" width="4.6640625" style="5" customWidth="1"/>
    <col min="13579" max="13579" width="10.33203125" style="5" customWidth="1"/>
    <col min="13580" max="13580" width="10.6640625" style="5" customWidth="1"/>
    <col min="13581" max="13824" width="9.1640625" style="5"/>
    <col min="13825" max="13825" width="5.6640625" style="5" customWidth="1"/>
    <col min="13826" max="13827" width="9.1640625" style="5"/>
    <col min="13828" max="13828" width="2.6640625" style="5" customWidth="1"/>
    <col min="13829" max="13831" width="7.33203125" style="5" customWidth="1"/>
    <col min="13832" max="13832" width="7" style="5" customWidth="1"/>
    <col min="13833" max="13833" width="7.33203125" style="5" customWidth="1"/>
    <col min="13834" max="13834" width="4.6640625" style="5" customWidth="1"/>
    <col min="13835" max="13835" width="10.33203125" style="5" customWidth="1"/>
    <col min="13836" max="13836" width="10.6640625" style="5" customWidth="1"/>
    <col min="13837" max="14080" width="9.1640625" style="5"/>
    <col min="14081" max="14081" width="5.6640625" style="5" customWidth="1"/>
    <col min="14082" max="14083" width="9.1640625" style="5"/>
    <col min="14084" max="14084" width="2.6640625" style="5" customWidth="1"/>
    <col min="14085" max="14087" width="7.33203125" style="5" customWidth="1"/>
    <col min="14088" max="14088" width="7" style="5" customWidth="1"/>
    <col min="14089" max="14089" width="7.33203125" style="5" customWidth="1"/>
    <col min="14090" max="14090" width="4.6640625" style="5" customWidth="1"/>
    <col min="14091" max="14091" width="10.33203125" style="5" customWidth="1"/>
    <col min="14092" max="14092" width="10.6640625" style="5" customWidth="1"/>
    <col min="14093" max="14336" width="9.1640625" style="5"/>
    <col min="14337" max="14337" width="5.6640625" style="5" customWidth="1"/>
    <col min="14338" max="14339" width="9.1640625" style="5"/>
    <col min="14340" max="14340" width="2.6640625" style="5" customWidth="1"/>
    <col min="14341" max="14343" width="7.33203125" style="5" customWidth="1"/>
    <col min="14344" max="14344" width="7" style="5" customWidth="1"/>
    <col min="14345" max="14345" width="7.33203125" style="5" customWidth="1"/>
    <col min="14346" max="14346" width="4.6640625" style="5" customWidth="1"/>
    <col min="14347" max="14347" width="10.33203125" style="5" customWidth="1"/>
    <col min="14348" max="14348" width="10.6640625" style="5" customWidth="1"/>
    <col min="14349" max="14592" width="9.1640625" style="5"/>
    <col min="14593" max="14593" width="5.6640625" style="5" customWidth="1"/>
    <col min="14594" max="14595" width="9.1640625" style="5"/>
    <col min="14596" max="14596" width="2.6640625" style="5" customWidth="1"/>
    <col min="14597" max="14599" width="7.33203125" style="5" customWidth="1"/>
    <col min="14600" max="14600" width="7" style="5" customWidth="1"/>
    <col min="14601" max="14601" width="7.33203125" style="5" customWidth="1"/>
    <col min="14602" max="14602" width="4.6640625" style="5" customWidth="1"/>
    <col min="14603" max="14603" width="10.33203125" style="5" customWidth="1"/>
    <col min="14604" max="14604" width="10.6640625" style="5" customWidth="1"/>
    <col min="14605" max="14848" width="9.1640625" style="5"/>
    <col min="14849" max="14849" width="5.6640625" style="5" customWidth="1"/>
    <col min="14850" max="14851" width="9.1640625" style="5"/>
    <col min="14852" max="14852" width="2.6640625" style="5" customWidth="1"/>
    <col min="14853" max="14855" width="7.33203125" style="5" customWidth="1"/>
    <col min="14856" max="14856" width="7" style="5" customWidth="1"/>
    <col min="14857" max="14857" width="7.33203125" style="5" customWidth="1"/>
    <col min="14858" max="14858" width="4.6640625" style="5" customWidth="1"/>
    <col min="14859" max="14859" width="10.33203125" style="5" customWidth="1"/>
    <col min="14860" max="14860" width="10.6640625" style="5" customWidth="1"/>
    <col min="14861" max="15104" width="9.1640625" style="5"/>
    <col min="15105" max="15105" width="5.6640625" style="5" customWidth="1"/>
    <col min="15106" max="15107" width="9.1640625" style="5"/>
    <col min="15108" max="15108" width="2.6640625" style="5" customWidth="1"/>
    <col min="15109" max="15111" width="7.33203125" style="5" customWidth="1"/>
    <col min="15112" max="15112" width="7" style="5" customWidth="1"/>
    <col min="15113" max="15113" width="7.33203125" style="5" customWidth="1"/>
    <col min="15114" max="15114" width="4.6640625" style="5" customWidth="1"/>
    <col min="15115" max="15115" width="10.33203125" style="5" customWidth="1"/>
    <col min="15116" max="15116" width="10.6640625" style="5" customWidth="1"/>
    <col min="15117" max="15360" width="9.1640625" style="5"/>
    <col min="15361" max="15361" width="5.6640625" style="5" customWidth="1"/>
    <col min="15362" max="15363" width="9.1640625" style="5"/>
    <col min="15364" max="15364" width="2.6640625" style="5" customWidth="1"/>
    <col min="15365" max="15367" width="7.33203125" style="5" customWidth="1"/>
    <col min="15368" max="15368" width="7" style="5" customWidth="1"/>
    <col min="15369" max="15369" width="7.33203125" style="5" customWidth="1"/>
    <col min="15370" max="15370" width="4.6640625" style="5" customWidth="1"/>
    <col min="15371" max="15371" width="10.33203125" style="5" customWidth="1"/>
    <col min="15372" max="15372" width="10.6640625" style="5" customWidth="1"/>
    <col min="15373" max="15616" width="9.1640625" style="5"/>
    <col min="15617" max="15617" width="5.6640625" style="5" customWidth="1"/>
    <col min="15618" max="15619" width="9.1640625" style="5"/>
    <col min="15620" max="15620" width="2.6640625" style="5" customWidth="1"/>
    <col min="15621" max="15623" width="7.33203125" style="5" customWidth="1"/>
    <col min="15624" max="15624" width="7" style="5" customWidth="1"/>
    <col min="15625" max="15625" width="7.33203125" style="5" customWidth="1"/>
    <col min="15626" max="15626" width="4.6640625" style="5" customWidth="1"/>
    <col min="15627" max="15627" width="10.33203125" style="5" customWidth="1"/>
    <col min="15628" max="15628" width="10.6640625" style="5" customWidth="1"/>
    <col min="15629" max="15872" width="9.1640625" style="5"/>
    <col min="15873" max="15873" width="5.6640625" style="5" customWidth="1"/>
    <col min="15874" max="15875" width="9.1640625" style="5"/>
    <col min="15876" max="15876" width="2.6640625" style="5" customWidth="1"/>
    <col min="15877" max="15879" width="7.33203125" style="5" customWidth="1"/>
    <col min="15880" max="15880" width="7" style="5" customWidth="1"/>
    <col min="15881" max="15881" width="7.33203125" style="5" customWidth="1"/>
    <col min="15882" max="15882" width="4.6640625" style="5" customWidth="1"/>
    <col min="15883" max="15883" width="10.33203125" style="5" customWidth="1"/>
    <col min="15884" max="15884" width="10.6640625" style="5" customWidth="1"/>
    <col min="15885" max="16128" width="9.1640625" style="5"/>
    <col min="16129" max="16129" width="5.6640625" style="5" customWidth="1"/>
    <col min="16130" max="16131" width="9.1640625" style="5"/>
    <col min="16132" max="16132" width="2.6640625" style="5" customWidth="1"/>
    <col min="16133" max="16135" width="7.33203125" style="5" customWidth="1"/>
    <col min="16136" max="16136" width="7" style="5" customWidth="1"/>
    <col min="16137" max="16137" width="7.33203125" style="5" customWidth="1"/>
    <col min="16138" max="16138" width="4.6640625" style="5" customWidth="1"/>
    <col min="16139" max="16139" width="10.33203125" style="5" customWidth="1"/>
    <col min="16140" max="16140" width="10.6640625" style="5" customWidth="1"/>
    <col min="16141" max="16384" width="9.1640625" style="5"/>
  </cols>
  <sheetData>
    <row r="1" spans="1:13" s="1" customFormat="1" ht="35.25" customHeight="1" x14ac:dyDescent="0.15"/>
    <row r="2" spans="1:13" s="1" customFormat="1" ht="21.75" customHeight="1" x14ac:dyDescent="0.15">
      <c r="A2" s="12"/>
      <c r="I2" s="71"/>
      <c r="J2" s="331"/>
      <c r="K2" s="331"/>
      <c r="L2" s="13"/>
    </row>
    <row r="3" spans="1:13" s="1" customFormat="1" ht="24" customHeight="1" x14ac:dyDescent="0.15">
      <c r="A3" s="6" t="s">
        <v>0</v>
      </c>
      <c r="B3" s="7"/>
      <c r="C3" s="247"/>
      <c r="D3" s="247"/>
      <c r="E3" s="247"/>
      <c r="F3" s="247"/>
      <c r="G3" s="8"/>
      <c r="I3" s="12"/>
      <c r="J3" s="332" t="s">
        <v>44</v>
      </c>
      <c r="K3" s="332"/>
      <c r="L3" s="332"/>
      <c r="M3" s="332"/>
    </row>
    <row r="4" spans="1:13" s="1" customFormat="1" ht="24" customHeight="1" x14ac:dyDescent="0.15">
      <c r="A4" s="6" t="s">
        <v>2</v>
      </c>
      <c r="B4" s="7"/>
      <c r="C4" s="247"/>
      <c r="D4" s="247"/>
      <c r="E4" s="247"/>
      <c r="F4" s="247"/>
      <c r="G4" s="8"/>
      <c r="H4" s="72"/>
      <c r="I4" s="12"/>
      <c r="J4" s="332" t="s">
        <v>45</v>
      </c>
      <c r="K4" s="332"/>
      <c r="L4" s="332"/>
      <c r="M4" s="332"/>
    </row>
    <row r="5" spans="1:13" s="1" customFormat="1" ht="8" customHeight="1" thickBot="1" x14ac:dyDescent="0.25">
      <c r="A5" s="14"/>
      <c r="H5" s="72"/>
      <c r="J5" s="15"/>
      <c r="K5" s="16"/>
      <c r="L5" s="17"/>
    </row>
    <row r="6" spans="1:13" s="1" customFormat="1" ht="25" customHeight="1" x14ac:dyDescent="0.15">
      <c r="A6" s="18" t="s">
        <v>3</v>
      </c>
      <c r="B6" s="19"/>
      <c r="C6" s="20"/>
      <c r="D6" s="20"/>
      <c r="E6" s="20"/>
      <c r="F6" s="20"/>
      <c r="G6" s="20"/>
      <c r="H6" s="21" t="s">
        <v>4</v>
      </c>
      <c r="I6" s="22"/>
      <c r="J6" s="21" t="s">
        <v>5</v>
      </c>
      <c r="K6" s="73"/>
      <c r="L6" s="24"/>
    </row>
    <row r="7" spans="1:13" ht="25" customHeight="1" x14ac:dyDescent="0.15">
      <c r="A7" s="27" t="s">
        <v>6</v>
      </c>
      <c r="B7" s="7"/>
      <c r="C7" s="28"/>
      <c r="D7" s="28"/>
      <c r="E7" s="28"/>
      <c r="F7" s="28"/>
      <c r="G7" s="92"/>
      <c r="H7" s="31"/>
      <c r="I7" s="93"/>
      <c r="J7" s="94"/>
      <c r="K7" s="93"/>
      <c r="L7" s="95"/>
    </row>
    <row r="8" spans="1:13" ht="25" customHeight="1" x14ac:dyDescent="0.15">
      <c r="A8" s="29" t="s">
        <v>7</v>
      </c>
      <c r="B8" s="30"/>
      <c r="C8" s="28"/>
      <c r="D8" s="28"/>
      <c r="E8" s="28"/>
      <c r="F8" s="28"/>
      <c r="G8" s="28"/>
      <c r="H8" s="31" t="s">
        <v>4</v>
      </c>
      <c r="I8" s="32"/>
      <c r="J8" s="33" t="s">
        <v>5</v>
      </c>
      <c r="K8" s="74"/>
      <c r="L8" s="35"/>
    </row>
    <row r="9" spans="1:13" ht="25" customHeight="1" thickBot="1" x14ac:dyDescent="0.2">
      <c r="A9" s="36" t="s">
        <v>8</v>
      </c>
      <c r="B9" s="37"/>
      <c r="C9" s="38"/>
      <c r="D9" s="38"/>
      <c r="E9" s="38"/>
      <c r="F9" s="38"/>
      <c r="G9" s="38"/>
      <c r="H9" s="39" t="s">
        <v>4</v>
      </c>
      <c r="I9" s="40"/>
      <c r="J9" s="41" t="s">
        <v>5</v>
      </c>
      <c r="K9" s="75"/>
      <c r="L9" s="43"/>
    </row>
    <row r="10" spans="1:13" s="1" customFormat="1" ht="9" customHeight="1" x14ac:dyDescent="0.15">
      <c r="H10" s="72"/>
      <c r="I10" s="72"/>
      <c r="J10" s="72"/>
      <c r="K10" s="72"/>
      <c r="L10" s="72"/>
    </row>
    <row r="11" spans="1:13" ht="24.75" customHeight="1" x14ac:dyDescent="0.15"/>
    <row r="12" spans="1:13" ht="17" customHeight="1" x14ac:dyDescent="0.15">
      <c r="A12" s="333" t="s">
        <v>46</v>
      </c>
      <c r="B12" s="334"/>
      <c r="C12" s="339"/>
      <c r="D12" s="339"/>
      <c r="E12" s="339"/>
      <c r="F12" s="339"/>
      <c r="G12" s="339"/>
      <c r="H12" s="339"/>
      <c r="I12" s="339"/>
      <c r="J12" s="339"/>
      <c r="K12" s="339"/>
      <c r="L12" s="340"/>
    </row>
    <row r="13" spans="1:13" ht="18" customHeight="1" x14ac:dyDescent="0.15">
      <c r="A13" s="335"/>
      <c r="B13" s="336"/>
      <c r="C13" s="341"/>
      <c r="D13" s="341"/>
      <c r="E13" s="341"/>
      <c r="F13" s="341"/>
      <c r="G13" s="341"/>
      <c r="H13" s="341"/>
      <c r="I13" s="341"/>
      <c r="J13" s="341"/>
      <c r="K13" s="341"/>
      <c r="L13" s="342"/>
    </row>
    <row r="14" spans="1:13" ht="63" customHeight="1" x14ac:dyDescent="0.15">
      <c r="A14" s="337"/>
      <c r="B14" s="338"/>
      <c r="C14" s="341"/>
      <c r="D14" s="341"/>
      <c r="E14" s="341"/>
      <c r="F14" s="341"/>
      <c r="G14" s="341"/>
      <c r="H14" s="341"/>
      <c r="I14" s="341"/>
      <c r="J14" s="341"/>
      <c r="K14" s="341"/>
      <c r="L14" s="342"/>
    </row>
    <row r="15" spans="1:13" ht="18" customHeight="1" x14ac:dyDescent="0.15">
      <c r="A15" s="96" t="s">
        <v>47</v>
      </c>
      <c r="B15" s="97"/>
      <c r="C15" s="97"/>
      <c r="D15" s="98"/>
      <c r="E15" s="99"/>
      <c r="F15" s="99"/>
      <c r="G15" s="99"/>
      <c r="H15" s="99"/>
      <c r="I15" s="99"/>
      <c r="J15" s="99"/>
      <c r="K15" s="100"/>
      <c r="L15" s="101"/>
    </row>
    <row r="16" spans="1:13" ht="24" customHeight="1" x14ac:dyDescent="0.15">
      <c r="A16" s="102" t="s">
        <v>48</v>
      </c>
    </row>
    <row r="17" spans="1:12" ht="15" customHeight="1" x14ac:dyDescent="0.15">
      <c r="G17" s="103"/>
      <c r="H17" s="104" t="s">
        <v>49</v>
      </c>
      <c r="I17" s="105"/>
      <c r="K17" s="106" t="s">
        <v>32</v>
      </c>
    </row>
    <row r="18" spans="1:12" ht="15" customHeight="1" x14ac:dyDescent="0.15">
      <c r="B18" s="107" t="s">
        <v>50</v>
      </c>
      <c r="C18" s="96"/>
      <c r="D18" s="108"/>
      <c r="E18" s="109"/>
      <c r="F18" s="110">
        <v>1.3</v>
      </c>
      <c r="G18" s="111"/>
      <c r="H18" s="109"/>
      <c r="I18" s="112"/>
      <c r="K18" s="197">
        <f>F18*H18</f>
        <v>0</v>
      </c>
    </row>
    <row r="19" spans="1:12" ht="15" customHeight="1" x14ac:dyDescent="0.15">
      <c r="B19" s="107" t="s">
        <v>51</v>
      </c>
      <c r="C19" s="96"/>
      <c r="D19" s="108"/>
      <c r="E19" s="109"/>
      <c r="F19" s="110">
        <v>0.9</v>
      </c>
      <c r="G19" s="111"/>
      <c r="H19" s="109"/>
      <c r="I19" s="112"/>
      <c r="K19" s="197">
        <f>F19*H19</f>
        <v>0</v>
      </c>
    </row>
    <row r="20" spans="1:12" ht="15" customHeight="1" x14ac:dyDescent="0.15">
      <c r="B20" s="107" t="s">
        <v>52</v>
      </c>
      <c r="C20" s="96"/>
      <c r="D20" s="108"/>
      <c r="E20" s="109"/>
      <c r="F20" s="110">
        <v>0.4</v>
      </c>
      <c r="G20" s="111"/>
      <c r="H20" s="109"/>
      <c r="I20" s="112"/>
      <c r="K20" s="197">
        <f>F20*H20</f>
        <v>0</v>
      </c>
    </row>
    <row r="21" spans="1:12" ht="15" customHeight="1" x14ac:dyDescent="0.15">
      <c r="B21" s="107" t="s">
        <v>53</v>
      </c>
      <c r="C21" s="96"/>
      <c r="D21" s="108"/>
      <c r="E21" s="109"/>
      <c r="F21" s="110">
        <v>0</v>
      </c>
      <c r="G21" s="111"/>
      <c r="H21" s="113"/>
      <c r="I21" s="112"/>
      <c r="K21" s="197">
        <f>F21*H21</f>
        <v>0</v>
      </c>
    </row>
    <row r="22" spans="1:12" ht="14" thickBot="1" x14ac:dyDescent="0.2">
      <c r="B22" s="114" t="s">
        <v>54</v>
      </c>
      <c r="C22" s="97"/>
      <c r="D22" s="97"/>
      <c r="E22" s="206">
        <f>SUM(E18:E21)</f>
        <v>0</v>
      </c>
      <c r="K22" s="115"/>
    </row>
    <row r="23" spans="1:12" ht="21" customHeight="1" thickBot="1" x14ac:dyDescent="0.2">
      <c r="G23" s="116" t="s">
        <v>55</v>
      </c>
      <c r="H23" s="117"/>
      <c r="I23" s="117"/>
      <c r="J23" s="118"/>
      <c r="K23" s="198">
        <f>IF(SUM(K18:K21)&gt;10,10,SUM(K18:K21))</f>
        <v>0</v>
      </c>
      <c r="L23" s="119">
        <v>0.3</v>
      </c>
    </row>
    <row r="24" spans="1:12" ht="21" customHeight="1" x14ac:dyDescent="0.15">
      <c r="G24" s="25"/>
      <c r="J24" s="120"/>
      <c r="K24" s="199"/>
      <c r="L24" s="119"/>
    </row>
    <row r="25" spans="1:12" ht="23.25" customHeight="1" x14ac:dyDescent="0.15">
      <c r="A25" s="12" t="s">
        <v>56</v>
      </c>
      <c r="K25" s="115"/>
    </row>
    <row r="26" spans="1:12" ht="13.5" customHeight="1" x14ac:dyDescent="0.15">
      <c r="B26" s="121" t="s">
        <v>57</v>
      </c>
      <c r="E26" s="122"/>
      <c r="H26" s="123"/>
      <c r="I26" s="124"/>
      <c r="J26" s="125"/>
      <c r="K26" s="200"/>
    </row>
    <row r="27" spans="1:12" ht="15" customHeight="1" x14ac:dyDescent="0.15">
      <c r="B27" s="96" t="s">
        <v>58</v>
      </c>
      <c r="C27" s="126"/>
      <c r="D27" s="108"/>
      <c r="E27" s="127"/>
      <c r="F27" s="96" t="s">
        <v>59</v>
      </c>
      <c r="G27" s="108"/>
      <c r="H27" s="204">
        <f>E22</f>
        <v>0</v>
      </c>
      <c r="I27" s="205">
        <f>IFERROR(IF(ROUND(E27/H27,3)&gt;10,10,ROUND(E27/H27,3)),10)</f>
        <v>10</v>
      </c>
      <c r="J27" s="125"/>
      <c r="K27" s="197">
        <f>10-I27</f>
        <v>0</v>
      </c>
    </row>
    <row r="28" spans="1:12" ht="8.25" customHeight="1" x14ac:dyDescent="0.15">
      <c r="E28" s="122"/>
      <c r="H28" s="123"/>
      <c r="I28" s="124"/>
      <c r="J28" s="125"/>
      <c r="K28" s="201"/>
    </row>
    <row r="29" spans="1:12" ht="12" customHeight="1" x14ac:dyDescent="0.15">
      <c r="E29" s="122"/>
      <c r="H29" s="122"/>
      <c r="I29" s="124"/>
      <c r="J29" s="125"/>
      <c r="K29" s="202"/>
    </row>
    <row r="30" spans="1:12" ht="15" customHeight="1" x14ac:dyDescent="0.15">
      <c r="E30" s="128" t="s">
        <v>47</v>
      </c>
      <c r="F30" s="30"/>
      <c r="G30" s="343"/>
      <c r="H30" s="343"/>
      <c r="I30" s="343"/>
      <c r="J30" s="344"/>
      <c r="K30" s="203">
        <f>E15+F15+G15+H15+I15+J15</f>
        <v>0</v>
      </c>
    </row>
    <row r="31" spans="1:12" ht="7.5" customHeight="1" thickBot="1" x14ac:dyDescent="0.2">
      <c r="E31" s="122"/>
      <c r="H31" s="122"/>
      <c r="K31" s="115"/>
      <c r="L31" s="129"/>
    </row>
    <row r="32" spans="1:12" ht="20.25" customHeight="1" thickBot="1" x14ac:dyDescent="0.2">
      <c r="G32" s="116" t="s">
        <v>60</v>
      </c>
      <c r="H32" s="117"/>
      <c r="I32" s="117"/>
      <c r="J32" s="130"/>
      <c r="K32" s="198">
        <f>K27-K30</f>
        <v>0</v>
      </c>
      <c r="L32" s="119">
        <v>0.7</v>
      </c>
    </row>
    <row r="33" spans="1:12" ht="11.25" customHeight="1" thickBot="1" x14ac:dyDescent="0.2"/>
    <row r="34" spans="1:12" ht="24" customHeight="1" thickBot="1" x14ac:dyDescent="0.2">
      <c r="I34" s="131" t="s">
        <v>61</v>
      </c>
      <c r="J34" s="132"/>
      <c r="K34" s="132"/>
      <c r="L34" s="196">
        <f>ROUND(K23*0.3,3) + ROUND(K32*0.7,3)</f>
        <v>0</v>
      </c>
    </row>
    <row r="37" spans="1:12" ht="21" customHeight="1" x14ac:dyDescent="0.15"/>
    <row r="38" spans="1:12" ht="21.5" customHeight="1" x14ac:dyDescent="0.15">
      <c r="A38" s="60" t="s">
        <v>28</v>
      </c>
      <c r="B38" s="61"/>
      <c r="C38" s="61"/>
      <c r="D38" s="62"/>
      <c r="E38" s="62"/>
      <c r="F38" s="11"/>
      <c r="G38" s="60" t="s">
        <v>29</v>
      </c>
      <c r="H38" s="63"/>
      <c r="I38" s="64"/>
      <c r="J38" s="63"/>
      <c r="K38" s="63"/>
      <c r="L38" s="63"/>
    </row>
    <row r="39" spans="1:12" ht="17" customHeight="1" x14ac:dyDescent="0.15"/>
  </sheetData>
  <mergeCells count="8">
    <mergeCell ref="A12:B14"/>
    <mergeCell ref="C12:L14"/>
    <mergeCell ref="G30:J30"/>
    <mergeCell ref="J2:K2"/>
    <mergeCell ref="C3:F3"/>
    <mergeCell ref="J3:M3"/>
    <mergeCell ref="C4:F4"/>
    <mergeCell ref="J4:M4"/>
  </mergeCells>
  <pageMargins left="0.78740157480314998" right="0.15748031496063" top="0.98425196850393704" bottom="0.39370078740157499" header="0.683070866" footer="0.196850393700787"/>
  <pageSetup scale="90" orientation="portrait" r:id="rId1"/>
  <headerFooter alignWithMargins="0">
    <oddHeader>&amp;L&amp;G&amp;C&amp;"Verdana,Bold"&amp;14Individual 2* Freestyle: Technique&amp;R&amp;"Verdana,Bold"&amp;12JUDGE D</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8A30F-84DD-8742-902F-C045E256300B}">
  <sheetPr>
    <pageSetUpPr fitToPage="1"/>
  </sheetPr>
  <dimension ref="A1:P31"/>
  <sheetViews>
    <sheetView view="pageLayout" zoomScale="88" zoomScaleNormal="115" zoomScalePageLayoutView="88" workbookViewId="0">
      <selection activeCell="G1" sqref="G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46"/>
      <c r="B3" s="246"/>
      <c r="C3" s="246"/>
      <c r="D3" s="246"/>
      <c r="E3" s="246"/>
      <c r="F3" s="246"/>
      <c r="G3" s="246"/>
      <c r="H3" s="246"/>
      <c r="I3" s="246"/>
      <c r="J3" s="2"/>
      <c r="K3" s="3"/>
      <c r="L3" s="3"/>
      <c r="M3" s="4"/>
    </row>
    <row r="4" spans="1:15" s="1" customFormat="1" ht="24" customHeight="1" x14ac:dyDescent="0.15">
      <c r="A4" s="6" t="s">
        <v>0</v>
      </c>
      <c r="B4" s="7"/>
      <c r="C4" s="247"/>
      <c r="D4" s="247"/>
      <c r="E4" s="247"/>
      <c r="F4" s="247"/>
      <c r="G4" s="8"/>
      <c r="I4" s="9"/>
      <c r="J4" s="10" t="s">
        <v>1</v>
      </c>
      <c r="K4" s="11"/>
      <c r="L4" s="11"/>
      <c r="M4" s="248"/>
      <c r="N4" s="248"/>
    </row>
    <row r="5" spans="1:15" s="1" customFormat="1" ht="24" customHeight="1" x14ac:dyDescent="0.15">
      <c r="A5" s="6" t="s">
        <v>2</v>
      </c>
      <c r="B5" s="7"/>
      <c r="C5" s="247"/>
      <c r="D5" s="247"/>
      <c r="E5" s="247"/>
      <c r="F5" s="247"/>
      <c r="G5" s="8"/>
      <c r="I5" s="12"/>
      <c r="J5" s="12"/>
      <c r="K5" s="12"/>
      <c r="L5" s="12"/>
      <c r="M5" s="13"/>
    </row>
    <row r="6" spans="1:15" s="1" customFormat="1" ht="8" customHeight="1" thickBot="1" x14ac:dyDescent="0.25">
      <c r="A6" s="14"/>
      <c r="K6" s="15"/>
      <c r="L6" s="16"/>
      <c r="M6" s="17"/>
    </row>
    <row r="7" spans="1:15" s="1" customFormat="1" ht="23" customHeight="1" x14ac:dyDescent="0.15">
      <c r="A7" s="18" t="s">
        <v>3</v>
      </c>
      <c r="B7" s="19"/>
      <c r="C7" s="20"/>
      <c r="D7" s="20"/>
      <c r="E7" s="20"/>
      <c r="F7" s="20"/>
      <c r="G7" s="21" t="s">
        <v>4</v>
      </c>
      <c r="H7" s="22"/>
      <c r="I7" s="21" t="s">
        <v>5</v>
      </c>
      <c r="J7" s="23"/>
      <c r="K7" s="24"/>
      <c r="L7" s="25"/>
      <c r="M7" s="26"/>
    </row>
    <row r="8" spans="1:15" ht="23" customHeight="1" x14ac:dyDescent="0.15">
      <c r="A8" s="27" t="s">
        <v>6</v>
      </c>
      <c r="B8" s="7"/>
      <c r="C8" s="28"/>
      <c r="D8" s="28"/>
      <c r="E8" s="28"/>
      <c r="F8" s="28"/>
      <c r="G8" s="249"/>
      <c r="H8" s="250"/>
      <c r="I8" s="251"/>
      <c r="J8" s="250"/>
      <c r="K8" s="252"/>
      <c r="L8" s="25"/>
      <c r="M8" s="26"/>
    </row>
    <row r="9" spans="1:15" ht="23" customHeight="1" x14ac:dyDescent="0.15">
      <c r="A9" s="29" t="s">
        <v>7</v>
      </c>
      <c r="B9" s="30"/>
      <c r="C9" s="28"/>
      <c r="D9" s="28"/>
      <c r="E9" s="28"/>
      <c r="F9" s="28"/>
      <c r="G9" s="31" t="s">
        <v>4</v>
      </c>
      <c r="H9" s="32"/>
      <c r="I9" s="33" t="s">
        <v>5</v>
      </c>
      <c r="J9" s="34"/>
      <c r="K9" s="35"/>
      <c r="L9" s="1"/>
      <c r="M9" s="1"/>
    </row>
    <row r="10" spans="1:15" ht="23" customHeight="1" thickBot="1" x14ac:dyDescent="0.2">
      <c r="A10" s="36" t="s">
        <v>8</v>
      </c>
      <c r="B10" s="37"/>
      <c r="C10" s="38"/>
      <c r="D10" s="38"/>
      <c r="E10" s="38"/>
      <c r="F10" s="38"/>
      <c r="G10" s="39" t="s">
        <v>4</v>
      </c>
      <c r="H10" s="40"/>
      <c r="I10" s="41" t="s">
        <v>5</v>
      </c>
      <c r="J10" s="42"/>
      <c r="K10" s="43"/>
      <c r="L10" s="44"/>
      <c r="M10" s="45"/>
    </row>
    <row r="11" spans="1:15" ht="17" customHeight="1" x14ac:dyDescent="0.15"/>
    <row r="12" spans="1:15" ht="16" customHeight="1" thickBot="1" x14ac:dyDescent="0.2">
      <c r="K12" s="253" t="s">
        <v>9</v>
      </c>
      <c r="L12" s="254"/>
      <c r="M12" s="253" t="s">
        <v>10</v>
      </c>
      <c r="N12" s="255"/>
      <c r="O12" s="254"/>
    </row>
    <row r="13" spans="1:15" ht="219.5" customHeight="1" x14ac:dyDescent="0.15">
      <c r="A13" s="256" t="s">
        <v>11</v>
      </c>
      <c r="B13" s="259" t="s">
        <v>12</v>
      </c>
      <c r="C13" s="260"/>
      <c r="D13" s="260"/>
      <c r="E13" s="260"/>
      <c r="F13" s="260"/>
      <c r="G13" s="260"/>
      <c r="H13" s="260"/>
      <c r="I13" s="260"/>
      <c r="J13" s="261"/>
      <c r="K13" s="262"/>
      <c r="L13" s="263"/>
      <c r="M13" s="268" t="s">
        <v>13</v>
      </c>
      <c r="N13" s="271">
        <f>SUM(C15+D15+E15+F15+G15+H15)/6</f>
        <v>0</v>
      </c>
      <c r="O13" s="243">
        <f>MAX(0,N13*0.6)</f>
        <v>0</v>
      </c>
    </row>
    <row r="14" spans="1:15" ht="22" customHeight="1" x14ac:dyDescent="0.15">
      <c r="A14" s="257"/>
      <c r="B14" s="46"/>
      <c r="C14" s="47" t="s">
        <v>14</v>
      </c>
      <c r="D14" s="47" t="s">
        <v>15</v>
      </c>
      <c r="E14" s="47" t="s">
        <v>16</v>
      </c>
      <c r="F14" s="47" t="s">
        <v>17</v>
      </c>
      <c r="G14" s="47" t="s">
        <v>18</v>
      </c>
      <c r="H14" s="47" t="s">
        <v>19</v>
      </c>
      <c r="I14" s="46"/>
      <c r="K14" s="264"/>
      <c r="L14" s="265"/>
      <c r="M14" s="269"/>
      <c r="N14" s="272"/>
      <c r="O14" s="244"/>
    </row>
    <row r="15" spans="1:15" ht="47.25" customHeight="1" thickBot="1" x14ac:dyDescent="0.2">
      <c r="A15" s="258"/>
      <c r="B15" s="46"/>
      <c r="C15" s="48"/>
      <c r="D15" s="48"/>
      <c r="E15" s="48"/>
      <c r="F15" s="48"/>
      <c r="G15" s="48"/>
      <c r="H15" s="48"/>
      <c r="I15" s="46"/>
      <c r="K15" s="266"/>
      <c r="L15" s="267"/>
      <c r="M15" s="270"/>
      <c r="N15" s="273"/>
      <c r="O15" s="245"/>
    </row>
    <row r="16" spans="1:15" ht="126" customHeight="1" x14ac:dyDescent="0.15">
      <c r="A16" s="256" t="s">
        <v>20</v>
      </c>
      <c r="B16" s="279" t="s">
        <v>21</v>
      </c>
      <c r="C16" s="280"/>
      <c r="D16" s="280"/>
      <c r="E16" s="280"/>
      <c r="F16" s="280"/>
      <c r="G16" s="280"/>
      <c r="H16" s="280"/>
      <c r="I16" s="280"/>
      <c r="J16" s="280"/>
      <c r="K16" s="262"/>
      <c r="L16" s="263"/>
      <c r="M16" s="281" t="s">
        <v>22</v>
      </c>
      <c r="N16" s="284">
        <f>(C18*0.5+E18*0.25+G18*0.25)-D20-E20-F20-G20-H20</f>
        <v>0</v>
      </c>
      <c r="O16" s="243" t="e">
        <f>MAX(0,(#REF!-N16)*0.25)</f>
        <v>#REF!</v>
      </c>
    </row>
    <row r="17" spans="1:16" ht="40" customHeight="1" x14ac:dyDescent="0.15">
      <c r="A17" s="257"/>
      <c r="B17" s="274" t="s">
        <v>92</v>
      </c>
      <c r="C17" s="275"/>
      <c r="D17" s="276"/>
      <c r="E17" s="274" t="s">
        <v>93</v>
      </c>
      <c r="F17" s="276"/>
      <c r="G17" s="274" t="s">
        <v>94</v>
      </c>
      <c r="H17" s="276"/>
      <c r="I17" s="277"/>
      <c r="J17" s="278"/>
      <c r="K17" s="264"/>
      <c r="L17" s="265"/>
      <c r="M17" s="282"/>
      <c r="N17" s="285"/>
      <c r="O17" s="244"/>
    </row>
    <row r="18" spans="1:16" ht="34" customHeight="1" thickBot="1" x14ac:dyDescent="0.2">
      <c r="A18" s="257"/>
      <c r="B18" s="216"/>
      <c r="C18" s="241"/>
      <c r="D18" s="242"/>
      <c r="E18" s="287"/>
      <c r="F18" s="288"/>
      <c r="G18" s="287"/>
      <c r="H18" s="288"/>
      <c r="I18" s="289"/>
      <c r="J18" s="290"/>
      <c r="K18" s="264"/>
      <c r="L18" s="265"/>
      <c r="M18" s="282"/>
      <c r="N18" s="285"/>
      <c r="O18" s="244"/>
    </row>
    <row r="19" spans="1:16" ht="34" customHeight="1" x14ac:dyDescent="0.15">
      <c r="A19" s="257"/>
      <c r="B19" s="291"/>
      <c r="C19" s="292"/>
      <c r="D19" s="292"/>
      <c r="E19" s="292"/>
      <c r="F19" s="292"/>
      <c r="G19" s="292"/>
      <c r="H19" s="292"/>
      <c r="I19" s="292"/>
      <c r="J19" s="293"/>
      <c r="K19" s="264"/>
      <c r="L19" s="265"/>
      <c r="M19" s="282"/>
      <c r="N19" s="285"/>
      <c r="O19" s="244"/>
    </row>
    <row r="20" spans="1:16" ht="29.25" customHeight="1" thickBot="1" x14ac:dyDescent="0.2">
      <c r="A20" s="258"/>
      <c r="B20" s="294" t="s">
        <v>23</v>
      </c>
      <c r="C20" s="295"/>
      <c r="D20" s="51"/>
      <c r="E20" s="51"/>
      <c r="F20" s="51"/>
      <c r="G20" s="51"/>
      <c r="H20" s="51"/>
      <c r="I20" s="296"/>
      <c r="J20" s="297"/>
      <c r="K20" s="266"/>
      <c r="L20" s="267"/>
      <c r="M20" s="283"/>
      <c r="N20" s="286"/>
      <c r="O20" s="245"/>
    </row>
    <row r="21" spans="1:16" ht="129" customHeight="1" thickBot="1" x14ac:dyDescent="0.2">
      <c r="A21" s="298" t="s">
        <v>24</v>
      </c>
      <c r="B21" s="300" t="s">
        <v>25</v>
      </c>
      <c r="C21" s="301"/>
      <c r="D21" s="301"/>
      <c r="E21" s="301"/>
      <c r="F21" s="301"/>
      <c r="G21" s="301"/>
      <c r="H21" s="301"/>
      <c r="I21" s="301"/>
      <c r="J21" s="301"/>
      <c r="K21" s="302"/>
      <c r="L21" s="303"/>
      <c r="M21" s="49" t="s">
        <v>26</v>
      </c>
      <c r="N21" s="188"/>
      <c r="O21" s="189">
        <f>MAX(0,(N21-N22)*0.15)</f>
        <v>0</v>
      </c>
    </row>
    <row r="22" spans="1:16" ht="22.5" customHeight="1" thickBot="1" x14ac:dyDescent="0.2">
      <c r="A22" s="299"/>
      <c r="B22" s="304" t="s">
        <v>23</v>
      </c>
      <c r="C22" s="305"/>
      <c r="D22" s="54"/>
      <c r="E22" s="54"/>
      <c r="F22" s="54"/>
      <c r="G22" s="54"/>
      <c r="H22" s="54"/>
      <c r="I22" s="55"/>
      <c r="J22" s="52"/>
      <c r="K22" s="53"/>
      <c r="L22" s="56"/>
      <c r="M22" s="57"/>
      <c r="N22" s="187">
        <f>SUM(D22:H22)</f>
        <v>0</v>
      </c>
      <c r="O22" s="186"/>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306" t="s">
        <v>27</v>
      </c>
      <c r="L24" s="307"/>
      <c r="M24" s="307"/>
      <c r="N24" s="308"/>
      <c r="O24" s="190" t="e">
        <f>SUM(O13:O21)</f>
        <v>#REF!</v>
      </c>
    </row>
    <row r="25" spans="1:16" ht="18.75" customHeight="1" x14ac:dyDescent="0.15"/>
    <row r="26" spans="1:16" ht="18" customHeight="1" x14ac:dyDescent="0.15"/>
    <row r="27" spans="1:16" ht="21.5" customHeight="1" x14ac:dyDescent="0.15">
      <c r="A27" s="60" t="s">
        <v>28</v>
      </c>
      <c r="B27" s="61"/>
      <c r="C27" s="61"/>
      <c r="D27" s="62"/>
      <c r="E27" s="62"/>
      <c r="F27" s="11"/>
      <c r="J27" s="60" t="s">
        <v>29</v>
      </c>
      <c r="K27" s="63"/>
      <c r="L27" s="64"/>
      <c r="M27" s="63"/>
      <c r="N27" s="63"/>
      <c r="O27" s="64"/>
      <c r="P27" s="63"/>
    </row>
    <row r="28" spans="1:16" ht="18" customHeight="1" x14ac:dyDescent="0.15"/>
    <row r="29" spans="1:16" ht="18" customHeight="1" x14ac:dyDescent="0.15"/>
    <row r="30" spans="1:16" x14ac:dyDescent="0.15">
      <c r="F30" s="65"/>
      <c r="H30" s="66"/>
      <c r="I30" s="66"/>
      <c r="J30" s="66"/>
      <c r="K30" s="67"/>
      <c r="L30" s="68"/>
      <c r="M30" s="69"/>
    </row>
    <row r="31" spans="1:16" x14ac:dyDescent="0.15">
      <c r="F31" s="65"/>
      <c r="H31" s="66"/>
      <c r="I31" s="66"/>
      <c r="J31" s="66"/>
      <c r="K31" s="67"/>
      <c r="L31" s="68"/>
      <c r="M31" s="69"/>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&amp;L&amp;G&amp;C&amp;"Verdana,Bold"&amp;14Technical Test: Horse Score&amp;R&amp;"Verdana,Bold"&amp;12JUDGE A</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4JA - Horse Comps</vt:lpstr>
      <vt:lpstr>4JB - 2 Star Comp</vt:lpstr>
      <vt:lpstr>4JC - 2 Star Comp</vt:lpstr>
      <vt:lpstr>4JD - 2 Star Comp</vt:lpstr>
      <vt:lpstr>4JA - Horse FS</vt:lpstr>
      <vt:lpstr>4JB - 2 Star FS Tech</vt:lpstr>
      <vt:lpstr>4JC - 2 Star FS Art</vt:lpstr>
      <vt:lpstr>4JD - 2 Star FS Tech</vt:lpstr>
      <vt:lpstr>4JA - Horse TT</vt:lpstr>
      <vt:lpstr>4JB - 2 Star TT Exercises</vt:lpstr>
      <vt:lpstr>4JC - 2 Star TT Art</vt:lpstr>
      <vt:lpstr>4JD - 2 Star TT Exercises</vt:lpstr>
      <vt:lpstr>'4JA - Horse Comps'!Print_Area</vt:lpstr>
      <vt:lpstr>'4JA - Horse FS'!Print_Area</vt:lpstr>
      <vt:lpstr>'4JA - Horse TT'!Print_Area</vt:lpstr>
      <vt:lpstr>'4JB - 2 Star Comp'!Print_Area</vt:lpstr>
      <vt:lpstr>'4JB - 2 Star FS Tech'!Print_Area</vt:lpstr>
      <vt:lpstr>'4JB - 2 Star TT Exercises'!Print_Area</vt:lpstr>
      <vt:lpstr>'4JC - 2 Star Comp'!Print_Area</vt:lpstr>
      <vt:lpstr>'4JC - 2 Star TT Art'!Print_Area</vt:lpstr>
      <vt:lpstr>'4JD - 2 Star Comp'!Print_Area</vt:lpstr>
      <vt:lpstr>'4JD - 2 Star FS Tech'!Print_Area</vt:lpstr>
      <vt:lpstr>'4JD - 2 Star TT Exercises'!Print_Area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cp:lastPrinted>2023-04-10T04:12:44Z</cp:lastPrinted>
  <dcterms:created xsi:type="dcterms:W3CDTF">2022-03-22T16:45:34Z</dcterms:created>
  <dcterms:modified xsi:type="dcterms:W3CDTF">2024-01-27T22:05:06Z</dcterms:modified>
</cp:coreProperties>
</file>