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6354CEC6-60CC-7C40-91C6-4B1DAC2E017B}" xr6:coauthVersionLast="47" xr6:coauthVersionMax="47" xr10:uidLastSave="{00000000-0000-0000-0000-000000000000}"/>
  <bookViews>
    <workbookView xWindow="3340" yWindow="740" windowWidth="33900" windowHeight="18380" activeTab="7" xr2:uid="{251FA2B6-262F-40D9-B8F5-62F91D284986}"/>
  </bookViews>
  <sheets>
    <sheet name="4JA - Horse Comp" sheetId="10" r:id="rId1"/>
    <sheet name="4JB - 3 Star Team Comp" sheetId="6" r:id="rId2"/>
    <sheet name="4JC - 3 Star Team Comp" sheetId="5" r:id="rId3"/>
    <sheet name="4JD - 3 Star Team Comp" sheetId="12" r:id="rId4"/>
    <sheet name="4JA - Horse FS" sheetId="11" r:id="rId5"/>
    <sheet name="4JB - 3 Star A Team Tech" sheetId="3" r:id="rId6"/>
    <sheet name="4JC - Team FS Art" sheetId="7" r:id="rId7"/>
    <sheet name="4JD - 3 Star A Team Tech" sheetId="13" r:id="rId8"/>
  </sheets>
  <definedNames>
    <definedName name="_xlnm.Print_Area" localSheetId="0">'4JA - Horse Comp'!$A$1:$P$28</definedName>
    <definedName name="_xlnm.Print_Area" localSheetId="4">'4JA - Horse FS'!$A$1:$P$28</definedName>
    <definedName name="_xlnm.Print_Area" localSheetId="1">'4JB - 3 Star Team Comp'!$A$1:$O$37</definedName>
    <definedName name="_xlnm.Print_Area" localSheetId="2">'4JC - 3 Star Team Comp'!$A$1:$O$37</definedName>
    <definedName name="_xlnm.Print_Area" localSheetId="6">'4JC - Team FS Art'!$A$1:$M$35</definedName>
    <definedName name="_xlnm.Print_Area" localSheetId="3">'4JD - 3 Star Team Comp'!$A$1:$O$37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13" l="1"/>
  <c r="H29" i="13"/>
  <c r="I29" i="13" s="1"/>
  <c r="K29" i="13" s="1"/>
  <c r="K33" i="13" s="1"/>
  <c r="K25" i="13"/>
  <c r="E24" i="13"/>
  <c r="K23" i="13"/>
  <c r="K22" i="13"/>
  <c r="K21" i="13"/>
  <c r="N22" i="12"/>
  <c r="N21" i="12"/>
  <c r="N20" i="12"/>
  <c r="N19" i="12"/>
  <c r="N18" i="12"/>
  <c r="N17" i="12"/>
  <c r="N16" i="12"/>
  <c r="N15" i="12"/>
  <c r="N24" i="12" s="1"/>
  <c r="N25" i="12" s="1"/>
  <c r="N29" i="12" s="1"/>
  <c r="N22" i="11"/>
  <c r="O21" i="11" s="1"/>
  <c r="N16" i="11"/>
  <c r="O16" i="11" s="1"/>
  <c r="N13" i="11"/>
  <c r="O13" i="11" s="1"/>
  <c r="N22" i="10"/>
  <c r="O21" i="10" s="1"/>
  <c r="N16" i="10"/>
  <c r="O16" i="10" s="1"/>
  <c r="N13" i="10"/>
  <c r="O13" i="10" s="1"/>
  <c r="O24" i="10" s="1"/>
  <c r="L20" i="7"/>
  <c r="L19" i="7"/>
  <c r="L18" i="7"/>
  <c r="L17" i="7"/>
  <c r="L16" i="7"/>
  <c r="L35" i="13" l="1"/>
  <c r="O24" i="11"/>
  <c r="M27" i="7"/>
  <c r="L21" i="7"/>
  <c r="N22" i="6" l="1"/>
  <c r="N21" i="6"/>
  <c r="N20" i="6"/>
  <c r="N19" i="6"/>
  <c r="N18" i="6"/>
  <c r="N17" i="6"/>
  <c r="N16" i="6"/>
  <c r="N15" i="6"/>
  <c r="N24" i="6" s="1"/>
  <c r="N25" i="6" s="1"/>
  <c r="N29" i="6" s="1"/>
  <c r="N22" i="5"/>
  <c r="N21" i="5"/>
  <c r="N20" i="5"/>
  <c r="N19" i="5"/>
  <c r="N18" i="5"/>
  <c r="N17" i="5"/>
  <c r="N16" i="5"/>
  <c r="N15" i="5"/>
  <c r="N24" i="5" s="1"/>
  <c r="N25" i="5" s="1"/>
  <c r="N29" i="5" s="1"/>
  <c r="K31" i="3"/>
  <c r="E24" i="3"/>
  <c r="H29" i="3" s="1"/>
  <c r="I29" i="3" s="1"/>
  <c r="K29" i="3" s="1"/>
  <c r="K33" i="3" s="1"/>
  <c r="K23" i="3"/>
  <c r="K22" i="3"/>
  <c r="K21" i="3"/>
  <c r="K25" i="3" s="1"/>
  <c r="L35" i="3" l="1"/>
</calcChain>
</file>

<file path=xl/sharedStrings.xml><?xml version="1.0" encoding="utf-8"?>
<sst xmlns="http://schemas.openxmlformats.org/spreadsheetml/2006/main" count="315" uniqueCount="86">
  <si>
    <t>Date:</t>
  </si>
  <si>
    <t>Class:</t>
  </si>
  <si>
    <t>Event:</t>
  </si>
  <si>
    <t>Team:</t>
  </si>
  <si>
    <t>1)</t>
  </si>
  <si>
    <t>AVA#</t>
  </si>
  <si>
    <t>Club:</t>
  </si>
  <si>
    <t>2)</t>
  </si>
  <si>
    <t>Horse:</t>
  </si>
  <si>
    <t>3)</t>
  </si>
  <si>
    <t>Lunger:</t>
  </si>
  <si>
    <t>4)</t>
  </si>
  <si>
    <t>5)</t>
  </si>
  <si>
    <t>6)</t>
  </si>
  <si>
    <t>7)</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</si>
  <si>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</si>
  <si>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</si>
  <si>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</si>
  <si>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</si>
  <si>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</si>
  <si>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</si>
  <si>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</si>
  <si>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</si>
  <si>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</si>
  <si>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</si>
  <si>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</si>
  <si>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</si>
  <si>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</si>
  <si>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</si>
  <si>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</si>
  <si>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</si>
  <si>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</si>
  <si>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</si>
  <si>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</si>
  <si>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</si>
  <si>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</si>
  <si>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Vaulters:</t>
  </si>
  <si>
    <t>Record</t>
  </si>
  <si>
    <t>Deductions for Falls</t>
  </si>
  <si>
    <t>Degree of Difficulty</t>
  </si>
  <si>
    <t>Top 25 Exercises Counting</t>
  </si>
  <si>
    <t>Score</t>
  </si>
  <si>
    <t>D-Exercises</t>
  </si>
  <si>
    <t>M-Exercises</t>
  </si>
  <si>
    <t>E-Exercises</t>
  </si>
  <si>
    <t>Number of exercises</t>
  </si>
  <si>
    <t>Score Degree of Difficulty</t>
  </si>
  <si>
    <t>Performance</t>
  </si>
  <si>
    <t>Deductions</t>
  </si>
  <si>
    <t>Sum of deductions</t>
  </si>
  <si>
    <t xml:space="preserve"> / by elements</t>
  </si>
  <si>
    <t>Score Performance</t>
  </si>
  <si>
    <t>Overall Technique Score</t>
  </si>
  <si>
    <t>Score
0 to 10</t>
  </si>
  <si>
    <t>C3
30%</t>
  </si>
  <si>
    <t>Artistic Score</t>
  </si>
  <si>
    <t>Sum</t>
  </si>
  <si>
    <t>Vault-On</t>
  </si>
  <si>
    <t>Flag</t>
  </si>
  <si>
    <t>Mill</t>
  </si>
  <si>
    <t>Scissors Forwards</t>
  </si>
  <si>
    <t>Scissors Backwards</t>
  </si>
  <si>
    <t>Stand</t>
  </si>
  <si>
    <t xml:space="preserve">Flank 1st part </t>
  </si>
  <si>
    <t>Swing off to the outside</t>
  </si>
  <si>
    <t>Sum compulsories:</t>
  </si>
  <si>
    <t xml:space="preserve">/ 6 Vaulters   </t>
  </si>
  <si>
    <t xml:space="preserve">/ 8  exercises   </t>
  </si>
  <si>
    <t>Score Exercises</t>
  </si>
  <si>
    <t>Squad:</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</si>
  <si>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</si>
  <si>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</si>
  <si>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</si>
  <si>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</si>
  <si>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</si>
  <si>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</si>
  <si>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</si>
  <si>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C1
10%</t>
  </si>
  <si>
    <t xml:space="preserve">Variety of Position
</t>
  </si>
  <si>
    <t>C2
10%</t>
  </si>
  <si>
    <t xml:space="preserve">Unity of Composition &amp; Complexity
</t>
  </si>
  <si>
    <r>
      <rPr>
        <b/>
        <sz val="9"/>
        <rFont val="Arial"/>
        <family val="2"/>
      </rPr>
      <t>Music Interpretation</t>
    </r>
    <r>
      <rPr>
        <sz val="8"/>
        <rFont val="Arial"/>
        <family val="2"/>
      </rPr>
      <t xml:space="preserve">
</t>
    </r>
  </si>
  <si>
    <t>C4
30%</t>
  </si>
  <si>
    <t>3* A Squad</t>
  </si>
  <si>
    <t>Vaulter:</t>
  </si>
  <si>
    <t>USEF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</si>
</sst>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_-* #,##0.000_-;\-* #,##0.000_-;_-* &quot;-&quot;??_-;_-@_-"/>
    <numFmt numFmtId="170" formatCode="#,##0.0"/>
  </numFmts>
  <fonts count="34"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1"/>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z val="18"/>
      <name val="Arial Black"/>
      <family val="2"/>
    </font>
    <font>
      <sz val="12"/>
      <name val="Verdana"/>
      <family val="2"/>
    </font>
    <font>
      <sz val="12"/>
      <name val="Arial Black"/>
      <family val="2"/>
    </font>
    <font>
      <sz val="14"/>
      <name val="Arial Black"/>
      <family val="2"/>
    </font>
  </fonts>
  <fills count="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s>
  <borders count="6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51">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5" fillId="0" borderId="0" xfId="2" applyFont="1" applyAlignment="1">
      <alignment vertical="center"/>
    </xf>
    <xf numFmtId="0" fontId="4" fillId="0" borderId="1" xfId="1" applyFont="1" applyBorder="1" applyAlignment="1">
      <alignment vertical="center"/>
    </xf>
    <xf numFmtId="0" fontId="2" fillId="2" borderId="1" xfId="2" applyFont="1" applyFill="1" applyBorder="1"/>
    <xf numFmtId="0" fontId="4" fillId="0" borderId="0" xfId="1" applyFont="1"/>
    <xf numFmtId="0" fontId="2" fillId="0" borderId="2" xfId="2" applyFont="1" applyBorder="1" applyAlignment="1">
      <alignment horizontal="left" vertical="center"/>
    </xf>
    <xf numFmtId="0" fontId="5" fillId="2" borderId="3" xfId="1" applyFont="1" applyFill="1" applyBorder="1" applyAlignment="1">
      <alignment horizontal="center" vertical="center"/>
    </xf>
    <xf numFmtId="0" fontId="4" fillId="2" borderId="3" xfId="2" applyFont="1" applyFill="1" applyBorder="1" applyAlignment="1">
      <alignment horizontal="left" vertical="center"/>
    </xf>
    <xf numFmtId="0" fontId="2" fillId="0" borderId="4" xfId="2" applyFont="1" applyBorder="1"/>
    <xf numFmtId="0" fontId="2" fillId="2" borderId="2" xfId="2" applyFont="1" applyFill="1" applyBorder="1"/>
    <xf numFmtId="0" fontId="2" fillId="3" borderId="3" xfId="2" applyFont="1" applyFill="1" applyBorder="1"/>
    <xf numFmtId="0" fontId="2" fillId="0" borderId="3" xfId="2" applyFont="1" applyBorder="1"/>
    <xf numFmtId="0" fontId="4" fillId="4" borderId="5" xfId="1" applyFont="1" applyFill="1" applyBorder="1" applyAlignment="1">
      <alignment horizontal="left" vertical="center"/>
    </xf>
    <xf numFmtId="0" fontId="2" fillId="0" borderId="6" xfId="2" applyFont="1" applyBorder="1" applyAlignment="1">
      <alignment horizontal="left" vertical="center"/>
    </xf>
    <xf numFmtId="0" fontId="4" fillId="2" borderId="7" xfId="2" applyFont="1" applyFill="1" applyBorder="1" applyAlignment="1">
      <alignment horizontal="left" vertical="center"/>
    </xf>
    <xf numFmtId="0" fontId="2" fillId="3" borderId="8" xfId="2" applyFont="1" applyFill="1" applyBorder="1"/>
    <xf numFmtId="0" fontId="2" fillId="3" borderId="7" xfId="2" applyFont="1" applyFill="1" applyBorder="1"/>
    <xf numFmtId="0" fontId="2" fillId="0" borderId="7" xfId="2" applyFont="1" applyBorder="1"/>
    <xf numFmtId="0" fontId="4" fillId="4" borderId="9" xfId="1" applyFont="1" applyFill="1" applyBorder="1" applyAlignment="1">
      <alignment horizontal="left" vertical="center"/>
    </xf>
    <xf numFmtId="0" fontId="2" fillId="0" borderId="8" xfId="2" applyFont="1" applyBorder="1" applyAlignment="1">
      <alignment horizontal="left" vertical="center"/>
    </xf>
    <xf numFmtId="0" fontId="2" fillId="0" borderId="7" xfId="2" applyFont="1" applyBorder="1" applyAlignment="1">
      <alignment horizontal="left" vertical="center"/>
    </xf>
    <xf numFmtId="0" fontId="4" fillId="4" borderId="7" xfId="1" applyFont="1" applyFill="1" applyBorder="1" applyAlignment="1">
      <alignment horizontal="left" vertical="center"/>
    </xf>
    <xf numFmtId="0" fontId="2" fillId="0" borderId="10" xfId="2" applyFont="1" applyBorder="1" applyAlignment="1">
      <alignment horizontal="left" vertical="center"/>
    </xf>
    <xf numFmtId="0" fontId="5" fillId="2" borderId="0" xfId="1" applyFont="1" applyFill="1" applyAlignment="1">
      <alignment horizontal="center" vertical="center"/>
    </xf>
    <xf numFmtId="0" fontId="4" fillId="2" borderId="11" xfId="2" applyFont="1" applyFill="1" applyBorder="1" applyAlignment="1">
      <alignment horizontal="left" vertical="center"/>
    </xf>
    <xf numFmtId="0" fontId="2" fillId="0" borderId="11" xfId="2" applyFont="1" applyBorder="1" applyAlignment="1">
      <alignment horizontal="left" vertical="center"/>
    </xf>
    <xf numFmtId="0" fontId="4" fillId="4" borderId="11" xfId="1" applyFont="1" applyFill="1" applyBorder="1" applyAlignment="1">
      <alignment horizontal="left" vertical="center"/>
    </xf>
    <xf numFmtId="0" fontId="2" fillId="0" borderId="13" xfId="2" applyFont="1" applyBorder="1"/>
    <xf numFmtId="0" fontId="2" fillId="0" borderId="13" xfId="1" applyFont="1" applyBorder="1"/>
    <xf numFmtId="0" fontId="2" fillId="3" borderId="14" xfId="2" applyFont="1" applyFill="1" applyBorder="1"/>
    <xf numFmtId="0" fontId="2" fillId="3" borderId="15" xfId="2" applyFont="1" applyFill="1" applyBorder="1"/>
    <xf numFmtId="0" fontId="2" fillId="0" borderId="15" xfId="2" applyFont="1" applyBorder="1"/>
    <xf numFmtId="0" fontId="4" fillId="4" borderId="16" xfId="1" applyFont="1" applyFill="1" applyBorder="1" applyAlignment="1">
      <alignment horizontal="left" vertical="center"/>
    </xf>
    <xf numFmtId="0" fontId="11" fillId="5" borderId="0" xfId="1" applyFont="1" applyFill="1" applyAlignment="1">
      <alignment horizontal="left" vertical="center" wrapText="1"/>
    </xf>
    <xf numFmtId="0" fontId="11" fillId="0" borderId="25" xfId="1" applyFont="1" applyBorder="1" applyAlignment="1">
      <alignment horizontal="center" vertical="center" wrapText="1"/>
    </xf>
    <xf numFmtId="165" fontId="12" fillId="6" borderId="29" xfId="1" applyNumberFormat="1" applyFont="1" applyFill="1" applyBorder="1" applyAlignment="1">
      <alignment horizontal="center" vertical="center" wrapText="1"/>
    </xf>
    <xf numFmtId="0" fontId="9" fillId="0" borderId="36" xfId="1" applyFont="1" applyBorder="1" applyAlignment="1">
      <alignment horizontal="center" vertical="center" wrapText="1"/>
    </xf>
    <xf numFmtId="0" fontId="15" fillId="6" borderId="38" xfId="1" applyFont="1" applyFill="1" applyBorder="1" applyAlignment="1">
      <alignment horizontal="center" vertical="center" wrapText="1"/>
    </xf>
    <xf numFmtId="0" fontId="2" fillId="0" borderId="39" xfId="2" applyFont="1" applyBorder="1"/>
    <xf numFmtId="0" fontId="17" fillId="6" borderId="42" xfId="1" applyFont="1" applyFill="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1" fillId="0" borderId="0" xfId="2"/>
    <xf numFmtId="165" fontId="1" fillId="0" borderId="0" xfId="2" applyNumberFormat="1"/>
    <xf numFmtId="165" fontId="5" fillId="0" borderId="37"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3" borderId="1" xfId="2" applyFont="1" applyFill="1" applyBorder="1" applyAlignment="1">
      <alignment horizontal="left"/>
    </xf>
    <xf numFmtId="0" fontId="2" fillId="7" borderId="1" xfId="2" applyFont="1" applyFill="1" applyBorder="1"/>
    <xf numFmtId="167" fontId="2" fillId="7" borderId="1" xfId="3" applyNumberFormat="1" applyFont="1" applyFill="1" applyBorder="1"/>
    <xf numFmtId="0" fontId="4" fillId="0" borderId="0" xfId="2" applyFont="1" applyAlignment="1">
      <alignment horizontal="left"/>
    </xf>
    <xf numFmtId="0" fontId="18" fillId="0" borderId="0" xfId="2" applyFont="1"/>
    <xf numFmtId="0" fontId="18"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5" fillId="2" borderId="1" xfId="1" applyFont="1" applyFill="1" applyBorder="1" applyAlignment="1">
      <alignment horizontal="left" vertical="center"/>
    </xf>
    <xf numFmtId="0" fontId="4" fillId="0" borderId="11" xfId="2" applyFont="1" applyBorder="1" applyAlignment="1">
      <alignment horizontal="left" vertical="center"/>
    </xf>
    <xf numFmtId="0" fontId="2" fillId="0" borderId="11" xfId="1" applyFont="1" applyBorder="1"/>
    <xf numFmtId="0" fontId="5" fillId="0" borderId="11" xfId="1" applyFont="1" applyBorder="1" applyAlignment="1">
      <alignment horizontal="center" vertical="center"/>
    </xf>
    <xf numFmtId="0" fontId="2" fillId="5" borderId="0" xfId="1" applyFont="1" applyFill="1"/>
    <xf numFmtId="0" fontId="2"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4" fillId="0" borderId="3" xfId="1" applyFont="1" applyBorder="1" applyAlignment="1">
      <alignment horizontal="left" vertical="center"/>
    </xf>
    <xf numFmtId="0" fontId="2" fillId="5" borderId="12" xfId="1" applyFont="1" applyFill="1" applyBorder="1"/>
    <xf numFmtId="0" fontId="2" fillId="2" borderId="33" xfId="2" applyFont="1" applyFill="1" applyBorder="1"/>
    <xf numFmtId="0" fontId="4" fillId="4" borderId="45" xfId="1" applyFont="1" applyFill="1" applyBorder="1" applyAlignment="1">
      <alignment horizontal="left" vertical="center"/>
    </xf>
    <xf numFmtId="0" fontId="2" fillId="0" borderId="8" xfId="1" applyFont="1" applyBorder="1" applyAlignment="1">
      <alignment horizontal="left" vertical="center"/>
    </xf>
    <xf numFmtId="0" fontId="2" fillId="0" borderId="7" xfId="1" applyFont="1" applyBorder="1"/>
    <xf numFmtId="0" fontId="4" fillId="2" borderId="7" xfId="1" applyFont="1" applyFill="1" applyBorder="1" applyAlignment="1">
      <alignment horizontal="left" vertical="center"/>
    </xf>
    <xf numFmtId="0" fontId="2" fillId="0" borderId="7" xfId="1" applyFont="1" applyBorder="1" applyAlignment="1">
      <alignment horizontal="left" vertical="center"/>
    </xf>
    <xf numFmtId="0" fontId="2" fillId="3" borderId="46" xfId="2" applyFont="1" applyFill="1" applyBorder="1"/>
    <xf numFmtId="0" fontId="2" fillId="3" borderId="17" xfId="2" applyFont="1" applyFill="1" applyBorder="1"/>
    <xf numFmtId="0" fontId="4" fillId="4" borderId="49" xfId="1" applyFont="1" applyFill="1" applyBorder="1" applyAlignment="1">
      <alignment horizontal="left" vertical="center"/>
    </xf>
    <xf numFmtId="0" fontId="2" fillId="0" borderId="52" xfId="2" applyFont="1" applyBorder="1" applyAlignment="1">
      <alignment vertical="center"/>
    </xf>
    <xf numFmtId="0" fontId="2" fillId="0" borderId="53" xfId="2" applyFont="1" applyBorder="1"/>
    <xf numFmtId="165" fontId="2" fillId="7" borderId="54" xfId="2" applyNumberFormat="1" applyFont="1" applyFill="1" applyBorder="1"/>
    <xf numFmtId="165" fontId="2" fillId="7" borderId="52" xfId="2" applyNumberFormat="1" applyFont="1" applyFill="1" applyBorder="1"/>
    <xf numFmtId="0" fontId="2" fillId="0" borderId="0" xfId="2" applyFont="1" applyAlignment="1">
      <alignment vertical="center"/>
    </xf>
    <xf numFmtId="168" fontId="4" fillId="5" borderId="0" xfId="2" applyNumberFormat="1" applyFont="1" applyFill="1" applyAlignment="1">
      <alignment horizontal="center"/>
    </xf>
    <xf numFmtId="0" fontId="5" fillId="0" borderId="0" xfId="2" applyFont="1"/>
    <xf numFmtId="0" fontId="2" fillId="0" borderId="48" xfId="2" applyFont="1" applyBorder="1"/>
    <xf numFmtId="0" fontId="19" fillId="0" borderId="52" xfId="2" applyFont="1" applyBorder="1" applyAlignment="1">
      <alignment horizontal="center" vertical="center"/>
    </xf>
    <xf numFmtId="0" fontId="2" fillId="0" borderId="0" xfId="2" applyFont="1" applyAlignment="1">
      <alignment horizontal="left" vertical="center"/>
    </xf>
    <xf numFmtId="0" fontId="2" fillId="0" borderId="25" xfId="2" applyFont="1" applyBorder="1" applyAlignment="1">
      <alignment horizontal="center" vertical="center"/>
    </xf>
    <xf numFmtId="0" fontId="2" fillId="0" borderId="25" xfId="2" applyFont="1" applyBorder="1" applyAlignment="1">
      <alignment vertical="center"/>
    </xf>
    <xf numFmtId="0" fontId="2" fillId="0" borderId="46" xfId="2" applyFont="1" applyBorder="1" applyAlignment="1">
      <alignment vertical="center"/>
    </xf>
    <xf numFmtId="0" fontId="2" fillId="0" borderId="55" xfId="2" applyFont="1" applyBorder="1" applyAlignment="1">
      <alignment vertical="center"/>
    </xf>
    <xf numFmtId="1" fontId="2" fillId="7" borderId="25" xfId="2" applyNumberFormat="1" applyFont="1" applyFill="1" applyBorder="1" applyAlignment="1">
      <alignment horizontal="center" vertical="center"/>
    </xf>
    <xf numFmtId="165" fontId="2" fillId="0" borderId="25" xfId="2" applyNumberFormat="1" applyFont="1" applyBorder="1" applyAlignment="1">
      <alignment horizontal="center" vertical="center"/>
    </xf>
    <xf numFmtId="0" fontId="2" fillId="0" borderId="56" xfId="2" applyFont="1" applyBorder="1" applyAlignment="1">
      <alignment vertical="center"/>
    </xf>
    <xf numFmtId="0" fontId="2" fillId="7" borderId="25" xfId="2" applyFont="1" applyFill="1" applyBorder="1" applyAlignment="1">
      <alignment horizontal="center" vertical="center"/>
    </xf>
    <xf numFmtId="0" fontId="2" fillId="0" borderId="51" xfId="2" applyFont="1" applyBorder="1"/>
    <xf numFmtId="165" fontId="2" fillId="0" borderId="25" xfId="3" applyNumberFormat="1" applyFont="1" applyBorder="1" applyAlignment="1">
      <alignment horizontal="center" vertical="center"/>
    </xf>
    <xf numFmtId="0" fontId="2" fillId="0" borderId="46" xfId="2" applyFont="1" applyBorder="1"/>
    <xf numFmtId="1" fontId="2" fillId="0" borderId="25" xfId="2" applyNumberFormat="1" applyFont="1" applyBorder="1" applyAlignment="1">
      <alignment horizontal="center"/>
    </xf>
    <xf numFmtId="0" fontId="4" fillId="0" borderId="34" xfId="2" applyFont="1" applyBorder="1" applyAlignment="1">
      <alignment vertical="center"/>
    </xf>
    <xf numFmtId="0" fontId="2" fillId="0" borderId="43" xfId="2" applyFont="1" applyBorder="1"/>
    <xf numFmtId="0" fontId="20" fillId="0" borderId="43" xfId="2" applyFont="1" applyBorder="1"/>
    <xf numFmtId="165" fontId="4" fillId="0" borderId="37" xfId="3" applyNumberFormat="1" applyFont="1" applyBorder="1" applyAlignment="1">
      <alignment horizontal="center" vertical="center"/>
    </xf>
    <xf numFmtId="9" fontId="4" fillId="0" borderId="0" xfId="2" applyNumberFormat="1" applyFont="1" applyAlignment="1">
      <alignment vertical="center"/>
    </xf>
    <xf numFmtId="0" fontId="4" fillId="0" borderId="0" xfId="2" applyFont="1" applyAlignment="1">
      <alignment vertical="center"/>
    </xf>
    <xf numFmtId="0" fontId="20" fillId="0" borderId="0" xfId="2" applyFont="1"/>
    <xf numFmtId="166" fontId="4" fillId="0" borderId="0" xfId="3" applyNumberFormat="1" applyFont="1" applyBorder="1" applyAlignment="1">
      <alignment horizontal="center" vertical="center"/>
    </xf>
    <xf numFmtId="0" fontId="4" fillId="0" borderId="0" xfId="2" applyFont="1"/>
    <xf numFmtId="0" fontId="2" fillId="5" borderId="0" xfId="2" applyFont="1" applyFill="1"/>
    <xf numFmtId="167" fontId="2" fillId="5" borderId="0" xfId="3" applyNumberFormat="1" applyFont="1" applyFill="1" applyBorder="1"/>
    <xf numFmtId="0" fontId="2" fillId="0" borderId="0" xfId="2" applyFont="1" applyAlignment="1">
      <alignment horizontal="left"/>
    </xf>
    <xf numFmtId="164" fontId="2" fillId="0" borderId="0" xfId="3" applyFont="1"/>
    <xf numFmtId="169" fontId="2" fillId="0" borderId="0" xfId="3" applyNumberFormat="1" applyFont="1" applyBorder="1"/>
    <xf numFmtId="0" fontId="2" fillId="0" borderId="7" xfId="2" applyFont="1" applyBorder="1" applyAlignment="1">
      <alignment vertical="center"/>
    </xf>
    <xf numFmtId="1" fontId="2" fillId="7" borderId="25" xfId="3" applyNumberFormat="1" applyFont="1" applyFill="1" applyBorder="1" applyAlignment="1">
      <alignment horizontal="center" vertical="center"/>
    </xf>
    <xf numFmtId="1" fontId="2" fillId="5" borderId="25" xfId="3" applyNumberFormat="1" applyFont="1" applyFill="1" applyBorder="1" applyAlignment="1">
      <alignment horizontal="center" vertical="center"/>
    </xf>
    <xf numFmtId="0" fontId="19" fillId="0" borderId="46" xfId="1" applyFont="1" applyBorder="1" applyAlignment="1">
      <alignment vertical="center"/>
    </xf>
    <xf numFmtId="165" fontId="2" fillId="5" borderId="25" xfId="3" applyNumberFormat="1" applyFont="1" applyFill="1" applyBorder="1" applyAlignment="1">
      <alignment horizontal="center" vertical="center"/>
    </xf>
    <xf numFmtId="167" fontId="2" fillId="0" borderId="0" xfId="3" applyNumberFormat="1" applyFont="1" applyBorder="1"/>
    <xf numFmtId="9" fontId="2" fillId="0" borderId="0" xfId="2" applyNumberFormat="1" applyFont="1"/>
    <xf numFmtId="166" fontId="5" fillId="0" borderId="35" xfId="2" applyNumberFormat="1" applyFont="1" applyBorder="1" applyAlignment="1">
      <alignment horizontal="center" vertical="center"/>
    </xf>
    <xf numFmtId="9" fontId="2" fillId="0" borderId="0" xfId="2" applyNumberFormat="1" applyFont="1" applyAlignment="1">
      <alignment horizontal="center" vertical="center"/>
    </xf>
    <xf numFmtId="165" fontId="5" fillId="0" borderId="0" xfId="2" applyNumberFormat="1" applyFont="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xf>
    <xf numFmtId="0" fontId="2" fillId="7" borderId="1" xfId="2" applyFont="1" applyFill="1" applyBorder="1" applyAlignment="1">
      <alignment horizontal="center"/>
    </xf>
    <xf numFmtId="0" fontId="5" fillId="0" borderId="0" xfId="1" applyFont="1" applyAlignment="1">
      <alignment horizontal="center" vertical="center"/>
    </xf>
    <xf numFmtId="0" fontId="19" fillId="0" borderId="38" xfId="2" applyFont="1" applyBorder="1" applyAlignment="1">
      <alignment horizontal="center" wrapText="1"/>
    </xf>
    <xf numFmtId="0" fontId="22" fillId="0" borderId="38" xfId="2" applyFont="1" applyBorder="1" applyAlignment="1">
      <alignment horizontal="center" vertical="center" wrapText="1"/>
    </xf>
    <xf numFmtId="165" fontId="4" fillId="7" borderId="22" xfId="3" applyNumberFormat="1" applyFont="1" applyFill="1" applyBorder="1" applyAlignment="1">
      <alignment horizontal="center" vertical="center"/>
    </xf>
    <xf numFmtId="165" fontId="4" fillId="0" borderId="23" xfId="3" applyNumberFormat="1" applyFont="1" applyBorder="1" applyAlignment="1">
      <alignment horizontal="center" vertical="center" wrapText="1"/>
    </xf>
    <xf numFmtId="165" fontId="4" fillId="7"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54" xfId="2" applyNumberFormat="1" applyFont="1" applyBorder="1" applyAlignment="1">
      <alignment horizontal="center" vertical="center"/>
    </xf>
    <xf numFmtId="165" fontId="2" fillId="7" borderId="25" xfId="4" applyNumberFormat="1" applyFont="1" applyFill="1" applyBorder="1" applyAlignment="1">
      <alignment horizontal="center" vertical="center"/>
    </xf>
    <xf numFmtId="165" fontId="2" fillId="0" borderId="0" xfId="2" applyNumberFormat="1" applyFont="1"/>
    <xf numFmtId="0" fontId="5" fillId="0" borderId="34" xfId="2" applyFont="1" applyBorder="1" applyAlignment="1">
      <alignment vertical="center"/>
    </xf>
    <xf numFmtId="0" fontId="5" fillId="0" borderId="43" xfId="2" applyFont="1" applyBorder="1" applyAlignment="1">
      <alignment vertical="center"/>
    </xf>
    <xf numFmtId="0" fontId="3" fillId="0" borderId="0" xfId="2" applyFont="1" applyAlignment="1">
      <alignment vertical="center"/>
    </xf>
    <xf numFmtId="0" fontId="5" fillId="2" borderId="1" xfId="2" applyFont="1" applyFill="1" applyBorder="1" applyAlignment="1">
      <alignment horizontal="center" vertical="center"/>
    </xf>
    <xf numFmtId="0" fontId="4" fillId="5" borderId="0" xfId="1" applyFont="1" applyFill="1" applyAlignment="1">
      <alignment vertical="center"/>
    </xf>
    <xf numFmtId="0" fontId="4" fillId="5" borderId="0" xfId="1" applyFont="1" applyFill="1" applyAlignment="1">
      <alignment horizontal="center" vertical="center"/>
    </xf>
    <xf numFmtId="0" fontId="2" fillId="0" borderId="25" xfId="1" applyFont="1" applyBorder="1" applyAlignment="1">
      <alignment horizontal="center" vertical="center"/>
    </xf>
    <xf numFmtId="170" fontId="2" fillId="0" borderId="55" xfId="1" applyNumberFormat="1" applyFont="1" applyBorder="1" applyAlignment="1">
      <alignment horizontal="center" vertical="center"/>
    </xf>
    <xf numFmtId="170" fontId="2" fillId="7" borderId="25" xfId="1" applyNumberFormat="1" applyFont="1" applyFill="1" applyBorder="1" applyAlignment="1">
      <alignment horizontal="center" vertical="center"/>
    </xf>
    <xf numFmtId="170" fontId="2" fillId="0" borderId="25" xfId="1" applyNumberFormat="1" applyFont="1" applyBorder="1" applyAlignment="1">
      <alignment horizontal="center" vertical="center"/>
    </xf>
    <xf numFmtId="0" fontId="2" fillId="0" borderId="55"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right"/>
    </xf>
    <xf numFmtId="0" fontId="2" fillId="5" borderId="0" xfId="1" applyFont="1" applyFill="1" applyAlignment="1">
      <alignment horizontal="right"/>
    </xf>
    <xf numFmtId="168" fontId="2" fillId="5" borderId="60" xfId="1" applyNumberFormat="1" applyFont="1" applyFill="1" applyBorder="1" applyAlignment="1">
      <alignment horizontal="center" vertical="center"/>
    </xf>
    <xf numFmtId="170" fontId="2" fillId="0" borderId="0" xfId="1" applyNumberFormat="1" applyFont="1" applyAlignment="1">
      <alignment horizontal="center"/>
    </xf>
    <xf numFmtId="170" fontId="2" fillId="0" borderId="11" xfId="1" applyNumberFormat="1" applyFont="1" applyBorder="1" applyAlignment="1">
      <alignment horizontal="center"/>
    </xf>
    <xf numFmtId="0" fontId="18" fillId="0" borderId="0" xfId="1" applyFont="1"/>
    <xf numFmtId="0" fontId="5" fillId="0" borderId="34" xfId="1" applyFont="1" applyBorder="1" applyAlignment="1">
      <alignment horizontal="left" vertical="center"/>
    </xf>
    <xf numFmtId="0" fontId="5" fillId="0" borderId="43" xfId="1" applyFont="1" applyBorder="1" applyAlignment="1">
      <alignment horizontal="left" vertical="center"/>
    </xf>
    <xf numFmtId="0" fontId="5" fillId="0" borderId="35" xfId="1" applyFont="1" applyBorder="1" applyAlignment="1">
      <alignment horizontal="left" vertical="center"/>
    </xf>
    <xf numFmtId="168" fontId="5" fillId="5" borderId="60" xfId="1" applyNumberFormat="1" applyFont="1" applyFill="1" applyBorder="1" applyAlignment="1">
      <alignment horizontal="center" vertical="center"/>
    </xf>
    <xf numFmtId="9" fontId="2" fillId="0" borderId="0" xfId="1" applyNumberFormat="1" applyFont="1" applyAlignment="1">
      <alignment horizontal="center"/>
    </xf>
    <xf numFmtId="0" fontId="4" fillId="0" borderId="0" xfId="1" applyFont="1" applyAlignment="1">
      <alignment horizontal="left"/>
    </xf>
    <xf numFmtId="0" fontId="18" fillId="0" borderId="0" xfId="1" applyFont="1" applyAlignment="1">
      <alignment horizontal="right"/>
    </xf>
    <xf numFmtId="168" fontId="4" fillId="5" borderId="0" xfId="1" applyNumberFormat="1" applyFont="1" applyFill="1" applyAlignment="1">
      <alignment horizontal="center"/>
    </xf>
    <xf numFmtId="0" fontId="2" fillId="0" borderId="0" xfId="1" applyFont="1" applyAlignment="1">
      <alignment horizontal="center"/>
    </xf>
    <xf numFmtId="0" fontId="2" fillId="5" borderId="1" xfId="2" applyFont="1" applyFill="1" applyBorder="1" applyAlignment="1">
      <alignment horizontal="center"/>
    </xf>
    <xf numFmtId="0" fontId="2" fillId="0" borderId="0" xfId="2" applyFont="1" applyAlignment="1">
      <alignment horizontal="left" vertical="top" wrapText="1"/>
    </xf>
    <xf numFmtId="0" fontId="5" fillId="0" borderId="0" xfId="2" applyFont="1" applyAlignment="1">
      <alignment horizontal="left" vertical="center"/>
    </xf>
    <xf numFmtId="165" fontId="23" fillId="0" borderId="31" xfId="3" applyNumberFormat="1" applyFont="1" applyFill="1" applyBorder="1" applyAlignment="1">
      <alignment horizontal="center" vertical="center"/>
    </xf>
    <xf numFmtId="0" fontId="15" fillId="0" borderId="17" xfId="1" applyFont="1" applyBorder="1" applyAlignment="1">
      <alignment vertical="center" wrapText="1"/>
    </xf>
    <xf numFmtId="165" fontId="23" fillId="7" borderId="37" xfId="3" applyNumberFormat="1" applyFont="1" applyFill="1" applyBorder="1" applyAlignment="1">
      <alignment horizontal="center" vertical="center"/>
    </xf>
    <xf numFmtId="166" fontId="23" fillId="0" borderId="5" xfId="3" applyNumberFormat="1" applyFont="1" applyBorder="1" applyAlignment="1">
      <alignment horizontal="center" vertical="center" wrapText="1"/>
    </xf>
    <xf numFmtId="165" fontId="23" fillId="0" borderId="16" xfId="3" applyNumberFormat="1" applyFont="1" applyBorder="1" applyAlignment="1">
      <alignment horizontal="center" vertical="center" wrapText="1"/>
    </xf>
    <xf numFmtId="165" fontId="24" fillId="0" borderId="37" xfId="2" applyNumberFormat="1" applyFont="1" applyBorder="1" applyAlignment="1">
      <alignment horizontal="center" vertical="center"/>
    </xf>
    <xf numFmtId="0" fontId="9" fillId="0" borderId="61" xfId="2" applyFont="1" applyBorder="1" applyAlignment="1">
      <alignment horizontal="center" vertical="center" wrapText="1"/>
    </xf>
    <xf numFmtId="0" fontId="9" fillId="0" borderId="25" xfId="2" applyFont="1" applyBorder="1" applyAlignment="1">
      <alignment horizontal="center" vertical="center" wrapText="1"/>
    </xf>
    <xf numFmtId="165" fontId="4" fillId="7"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2" fillId="0" borderId="54" xfId="2" applyFont="1" applyBorder="1" applyAlignment="1">
      <alignment horizontal="center" vertical="center" wrapText="1"/>
    </xf>
    <xf numFmtId="165" fontId="4" fillId="7" borderId="27" xfId="3" applyNumberFormat="1" applyFont="1" applyFill="1" applyBorder="1" applyAlignment="1">
      <alignment horizontal="center" vertical="center"/>
    </xf>
    <xf numFmtId="165" fontId="4" fillId="0" borderId="4" xfId="3" applyNumberFormat="1" applyFont="1" applyBorder="1" applyAlignment="1">
      <alignment horizontal="center" vertical="center" wrapText="1"/>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4" fillId="0" borderId="0" xfId="1" applyFont="1" applyAlignment="1">
      <alignment horizontal="left" vertical="center"/>
    </xf>
    <xf numFmtId="0" fontId="4" fillId="0" borderId="0" xfId="1" applyFont="1" applyAlignment="1">
      <alignment vertical="center"/>
    </xf>
    <xf numFmtId="0" fontId="30" fillId="0" borderId="0" xfId="2" applyFont="1" applyAlignment="1">
      <alignment horizontal="center" vertical="center"/>
    </xf>
    <xf numFmtId="0" fontId="4" fillId="0" borderId="0" xfId="2" applyFont="1" applyAlignment="1">
      <alignment horizontal="center" vertical="center"/>
    </xf>
    <xf numFmtId="0" fontId="31" fillId="0" borderId="0" xfId="2" applyFont="1"/>
    <xf numFmtId="0" fontId="4" fillId="0" borderId="2" xfId="1" applyFont="1" applyBorder="1" applyAlignment="1">
      <alignment horizontal="left" vertical="center"/>
    </xf>
    <xf numFmtId="0" fontId="2" fillId="0" borderId="33" xfId="1" applyFont="1" applyBorder="1"/>
    <xf numFmtId="0" fontId="4" fillId="4" borderId="68" xfId="2" applyFont="1" applyFill="1" applyBorder="1" applyAlignment="1">
      <alignment vertical="center"/>
    </xf>
    <xf numFmtId="0" fontId="4" fillId="5" borderId="33" xfId="2" applyFont="1" applyFill="1" applyBorder="1" applyAlignment="1">
      <alignment vertical="center"/>
    </xf>
    <xf numFmtId="0" fontId="4" fillId="4" borderId="45" xfId="2" applyFont="1" applyFill="1" applyBorder="1" applyAlignment="1">
      <alignment vertical="center"/>
    </xf>
    <xf numFmtId="0" fontId="32" fillId="0" borderId="0" xfId="2" applyFont="1" applyAlignment="1">
      <alignment horizontal="center"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2" fillId="5" borderId="46" xfId="1" applyFont="1" applyFill="1" applyBorder="1"/>
    <xf numFmtId="0" fontId="4" fillId="4" borderId="55" xfId="1" applyFont="1" applyFill="1" applyBorder="1" applyAlignment="1">
      <alignment vertical="center"/>
    </xf>
    <xf numFmtId="0" fontId="2" fillId="0" borderId="25" xfId="1" applyFont="1" applyBorder="1"/>
    <xf numFmtId="0" fontId="4" fillId="5" borderId="46" xfId="1" applyFont="1" applyFill="1" applyBorder="1" applyAlignment="1">
      <alignment vertical="center"/>
    </xf>
    <xf numFmtId="0" fontId="4" fillId="4" borderId="9" xfId="1" applyFont="1" applyFill="1" applyBorder="1" applyAlignment="1">
      <alignment vertical="center"/>
    </xf>
    <xf numFmtId="0" fontId="4" fillId="0" borderId="14" xfId="1" applyFont="1" applyBorder="1" applyAlignment="1">
      <alignment horizontal="left" vertical="center"/>
    </xf>
    <xf numFmtId="0" fontId="2" fillId="0" borderId="15" xfId="1" applyFont="1" applyBorder="1"/>
    <xf numFmtId="0" fontId="4" fillId="2" borderId="15" xfId="1" applyFont="1" applyFill="1" applyBorder="1" applyAlignment="1">
      <alignment horizontal="left" vertical="center"/>
    </xf>
    <xf numFmtId="0" fontId="2" fillId="5" borderId="17" xfId="1" applyFont="1" applyFill="1" applyBorder="1"/>
    <xf numFmtId="0" fontId="2" fillId="4" borderId="18" xfId="1" applyFont="1" applyFill="1" applyBorder="1"/>
    <xf numFmtId="0" fontId="2" fillId="0" borderId="42" xfId="1" applyFont="1" applyBorder="1"/>
    <xf numFmtId="0" fontId="4" fillId="5" borderId="17" xfId="2" applyFont="1" applyFill="1" applyBorder="1" applyAlignment="1">
      <alignment vertical="center"/>
    </xf>
    <xf numFmtId="0" fontId="33" fillId="4" borderId="49" xfId="2" applyFont="1" applyFill="1" applyBorder="1" applyAlignment="1">
      <alignment horizontal="center" vertical="center"/>
    </xf>
    <xf numFmtId="0" fontId="5" fillId="0" borderId="0" xfId="1" applyFont="1" applyAlignment="1">
      <alignment vertical="center"/>
    </xf>
    <xf numFmtId="0" fontId="33" fillId="0" borderId="0" xfId="2" applyFont="1" applyAlignment="1">
      <alignment horizontal="center" vertical="center"/>
    </xf>
    <xf numFmtId="165" fontId="7" fillId="6" borderId="17" xfId="1" applyNumberFormat="1" applyFont="1" applyFill="1" applyBorder="1" applyAlignment="1">
      <alignment vertical="center" wrapText="1"/>
    </xf>
    <xf numFmtId="165" fontId="7" fillId="6" borderId="18" xfId="1" applyNumberFormat="1" applyFont="1" applyFill="1" applyBorder="1" applyAlignment="1">
      <alignment vertical="center" wrapText="1"/>
    </xf>
    <xf numFmtId="166" fontId="23" fillId="0" borderId="23" xfId="3" applyNumberFormat="1" applyFont="1" applyBorder="1" applyAlignment="1">
      <alignment horizontal="center" vertical="center" wrapText="1"/>
    </xf>
    <xf numFmtId="166" fontId="23" fillId="0" borderId="4" xfId="3" applyNumberFormat="1" applyFont="1" applyBorder="1" applyAlignment="1">
      <alignment horizontal="center" vertical="center" wrapText="1"/>
    </xf>
    <xf numFmtId="166" fontId="23" fillId="0" borderId="32"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5" borderId="46" xfId="1" applyFont="1" applyFill="1" applyBorder="1" applyAlignment="1">
      <alignment horizontal="center"/>
    </xf>
    <xf numFmtId="0" fontId="2" fillId="5" borderId="7" xfId="1" applyFont="1" applyFill="1" applyBorder="1" applyAlignment="1">
      <alignment horizontal="center"/>
    </xf>
    <xf numFmtId="0" fontId="2" fillId="5" borderId="11" xfId="1" applyFont="1" applyFill="1" applyBorder="1" applyAlignment="1">
      <alignment horizontal="center"/>
    </xf>
    <xf numFmtId="0" fontId="2" fillId="5" borderId="9"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5" xfId="2" applyFont="1" applyBorder="1" applyAlignment="1">
      <alignment horizontal="center"/>
    </xf>
    <xf numFmtId="0" fontId="4" fillId="0" borderId="19" xfId="2" applyFont="1" applyBorder="1" applyAlignment="1">
      <alignment horizontal="center" vertical="center" textRotation="90" wrapText="1"/>
    </xf>
    <xf numFmtId="0" fontId="4" fillId="0" borderId="24"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6" fillId="0" borderId="20" xfId="1" applyFont="1" applyBorder="1" applyAlignment="1">
      <alignment horizontal="left" vertical="center" wrapText="1"/>
    </xf>
    <xf numFmtId="0" fontId="6" fillId="0" borderId="12" xfId="1" applyFont="1" applyBorder="1" applyAlignment="1">
      <alignment horizontal="left" vertical="center" wrapText="1"/>
    </xf>
    <xf numFmtId="0" fontId="6" fillId="0" borderId="5" xfId="1" applyFont="1" applyBorder="1" applyAlignment="1">
      <alignment horizontal="left" vertical="center" wrapText="1"/>
    </xf>
    <xf numFmtId="0" fontId="8" fillId="0" borderId="2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8" xfId="1" applyFont="1" applyBorder="1" applyAlignment="1">
      <alignment horizontal="center" vertical="center" wrapText="1"/>
    </xf>
    <xf numFmtId="165" fontId="23" fillId="0" borderId="22" xfId="3" applyNumberFormat="1" applyFont="1" applyFill="1" applyBorder="1" applyAlignment="1">
      <alignment horizontal="center" vertical="center"/>
    </xf>
    <xf numFmtId="165" fontId="23" fillId="0" borderId="27" xfId="3" applyNumberFormat="1" applyFont="1" applyFill="1" applyBorder="1" applyAlignment="1">
      <alignment horizontal="center" vertical="center"/>
    </xf>
    <xf numFmtId="165" fontId="23" fillId="0" borderId="31" xfId="3" applyNumberFormat="1" applyFont="1" applyFill="1" applyBorder="1" applyAlignment="1">
      <alignment horizontal="center" vertical="center"/>
    </xf>
    <xf numFmtId="0" fontId="7" fillId="0" borderId="4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55"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33" xfId="1" applyFont="1" applyBorder="1" applyAlignment="1">
      <alignment horizontal="left" vertical="center" wrapText="1"/>
    </xf>
    <xf numFmtId="0" fontId="13" fillId="0" borderId="3" xfId="1" applyFont="1" applyBorder="1" applyAlignment="1">
      <alignment horizontal="left" vertical="center" wrapText="1"/>
    </xf>
    <xf numFmtId="0" fontId="9" fillId="0" borderId="61" xfId="1" applyFont="1" applyBorder="1" applyAlignment="1">
      <alignment horizontal="center" vertical="center" wrapText="1"/>
    </xf>
    <xf numFmtId="0" fontId="9" fillId="0" borderId="56" xfId="1" applyFont="1" applyBorder="1" applyAlignment="1">
      <alignment horizontal="center" vertical="center" wrapText="1"/>
    </xf>
    <xf numFmtId="0" fontId="9" fillId="0" borderId="42" xfId="1" applyFont="1" applyBorder="1" applyAlignment="1">
      <alignment horizontal="center" vertical="center" wrapText="1"/>
    </xf>
    <xf numFmtId="165" fontId="10" fillId="0" borderId="22"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31" xfId="3" applyNumberFormat="1" applyFont="1" applyFill="1" applyBorder="1" applyAlignment="1">
      <alignment horizontal="center" vertical="center"/>
    </xf>
    <xf numFmtId="165" fontId="7" fillId="6" borderId="17" xfId="1" applyNumberFormat="1" applyFont="1" applyFill="1" applyBorder="1" applyAlignment="1">
      <alignment horizontal="center" vertical="center" wrapText="1"/>
    </xf>
    <xf numFmtId="165" fontId="7" fillId="6" borderId="18"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3" fillId="0" borderId="16"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5" xfId="1" applyFont="1" applyBorder="1" applyAlignment="1">
      <alignment horizontal="center" vertical="center" wrapText="1"/>
    </xf>
    <xf numFmtId="0" fontId="14" fillId="0" borderId="17" xfId="1" applyFont="1" applyBorder="1" applyAlignment="1">
      <alignment horizontal="left" vertical="center" wrapText="1"/>
    </xf>
    <xf numFmtId="0" fontId="14" fillId="0" borderId="15" xfId="1" applyFont="1" applyBorder="1" applyAlignment="1">
      <alignment horizontal="left" vertical="center" wrapText="1"/>
    </xf>
    <xf numFmtId="0" fontId="13" fillId="0" borderId="17" xfId="1" applyFont="1" applyBorder="1" applyAlignment="1">
      <alignment horizontal="center" vertical="center" wrapText="1"/>
    </xf>
    <xf numFmtId="0" fontId="13" fillId="0" borderId="49" xfId="1" applyFont="1" applyBorder="1" applyAlignment="1">
      <alignment horizontal="center" vertical="center" wrapText="1"/>
    </xf>
    <xf numFmtId="0" fontId="4" fillId="0" borderId="21" xfId="2" applyFont="1" applyBorder="1" applyAlignment="1">
      <alignment horizontal="center" vertical="center" textRotation="90" wrapText="1"/>
    </xf>
    <xf numFmtId="0" fontId="4" fillId="0" borderId="30" xfId="2" applyFont="1" applyBorder="1" applyAlignment="1">
      <alignment horizontal="center" vertical="center" textRotation="90" wrapText="1"/>
    </xf>
    <xf numFmtId="0" fontId="6" fillId="0" borderId="33" xfId="1" applyFont="1" applyBorder="1" applyAlignment="1">
      <alignment horizontal="left" vertical="center" wrapText="1"/>
    </xf>
    <xf numFmtId="0" fontId="6" fillId="0" borderId="3" xfId="1" applyFont="1" applyBorder="1" applyAlignment="1">
      <alignment horizontal="left"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5" fillId="0" borderId="34"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2" fillId="0" borderId="46" xfId="1" applyFont="1" applyBorder="1" applyAlignment="1">
      <alignment horizontal="left" vertical="center"/>
    </xf>
    <xf numFmtId="0" fontId="0" fillId="0" borderId="7" xfId="0" applyBorder="1" applyAlignment="1">
      <alignment horizontal="left" vertical="center"/>
    </xf>
    <xf numFmtId="0" fontId="5" fillId="0" borderId="0" xfId="2" applyFont="1" applyAlignment="1">
      <alignment horizontal="center" vertical="center"/>
    </xf>
    <xf numFmtId="0" fontId="5" fillId="2" borderId="1" xfId="2" applyFont="1" applyFill="1" applyBorder="1" applyAlignment="1">
      <alignment horizontal="left" vertical="center"/>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2" fillId="0" borderId="7" xfId="1" applyFont="1" applyBorder="1" applyAlignment="1">
      <alignment horizontal="left" vertical="center"/>
    </xf>
    <xf numFmtId="0" fontId="2" fillId="0" borderId="50" xfId="1" applyFont="1" applyBorder="1" applyAlignment="1">
      <alignment horizontal="left" vertical="top" wrapText="1"/>
    </xf>
    <xf numFmtId="0" fontId="2" fillId="0" borderId="11" xfId="1" applyFont="1" applyBorder="1" applyAlignment="1">
      <alignment horizontal="left" vertical="top" wrapText="1"/>
    </xf>
    <xf numFmtId="0" fontId="2" fillId="0" borderId="47" xfId="1" applyFont="1" applyBorder="1" applyAlignment="1">
      <alignment horizontal="left" vertical="top" wrapText="1"/>
    </xf>
    <xf numFmtId="0" fontId="2" fillId="0" borderId="51" xfId="1" applyFont="1" applyBorder="1" applyAlignment="1">
      <alignment horizontal="left" vertical="top" wrapText="1"/>
    </xf>
    <xf numFmtId="0" fontId="2" fillId="0" borderId="0" xfId="1" applyFont="1" applyAlignment="1">
      <alignment horizontal="left" vertical="top" wrapText="1"/>
    </xf>
    <xf numFmtId="0" fontId="2" fillId="0" borderId="48" xfId="1" applyFont="1" applyBorder="1" applyAlignment="1">
      <alignment horizontal="left" vertical="top" wrapText="1"/>
    </xf>
    <xf numFmtId="0" fontId="2" fillId="0" borderId="52" xfId="1" applyFont="1" applyBorder="1" applyAlignment="1">
      <alignment horizontal="left" vertical="top" wrapText="1"/>
    </xf>
    <xf numFmtId="0" fontId="2" fillId="0" borderId="1" xfId="1" applyFont="1" applyBorder="1" applyAlignment="1">
      <alignment horizontal="left" vertical="top" wrapText="1"/>
    </xf>
    <xf numFmtId="0" fontId="2" fillId="0" borderId="53" xfId="1" applyFont="1" applyBorder="1" applyAlignment="1">
      <alignment horizontal="left" vertical="top" wrapText="1"/>
    </xf>
    <xf numFmtId="0" fontId="2" fillId="0" borderId="46" xfId="1" applyFont="1" applyBorder="1" applyAlignment="1">
      <alignment horizontal="left" vertical="center" wrapText="1"/>
    </xf>
    <xf numFmtId="0" fontId="0" fillId="0" borderId="7" xfId="0" applyBorder="1" applyAlignment="1">
      <alignment horizontal="left" vertical="center" wrapText="1"/>
    </xf>
    <xf numFmtId="0" fontId="0" fillId="0" borderId="55" xfId="0" applyBorder="1" applyAlignment="1">
      <alignment horizontal="left" vertical="center" wrapText="1"/>
    </xf>
    <xf numFmtId="0" fontId="2" fillId="0" borderId="10" xfId="2" applyFont="1" applyBorder="1" applyAlignment="1">
      <alignment horizontal="center"/>
    </xf>
    <xf numFmtId="0" fontId="2" fillId="0" borderId="11" xfId="2" applyFont="1" applyBorder="1" applyAlignment="1">
      <alignment horizontal="center"/>
    </xf>
    <xf numFmtId="0" fontId="2" fillId="0" borderId="47" xfId="2" applyFont="1" applyBorder="1" applyAlignment="1">
      <alignment horizontal="center"/>
    </xf>
    <xf numFmtId="0" fontId="2" fillId="0" borderId="26" xfId="2" applyFont="1" applyBorder="1" applyAlignment="1">
      <alignment horizontal="center"/>
    </xf>
    <xf numFmtId="0" fontId="2" fillId="0" borderId="0" xfId="2" applyFont="1" applyAlignment="1">
      <alignment horizontal="center"/>
    </xf>
    <xf numFmtId="0" fontId="2" fillId="0" borderId="48" xfId="2" applyFont="1" applyBorder="1" applyAlignment="1">
      <alignment horizontal="center"/>
    </xf>
    <xf numFmtId="0" fontId="2" fillId="0" borderId="30" xfId="2" applyFont="1" applyBorder="1" applyAlignment="1">
      <alignment horizontal="center"/>
    </xf>
    <xf numFmtId="0" fontId="2" fillId="0" borderId="39" xfId="2" applyFont="1" applyBorder="1" applyAlignment="1">
      <alignment horizontal="center"/>
    </xf>
    <xf numFmtId="0" fontId="2" fillId="0" borderId="40" xfId="2" applyFont="1" applyBorder="1" applyAlignment="1">
      <alignment horizontal="center"/>
    </xf>
    <xf numFmtId="0" fontId="5" fillId="0" borderId="0" xfId="1" applyFont="1" applyAlignment="1">
      <alignment horizontal="center" vertical="center"/>
    </xf>
    <xf numFmtId="0" fontId="5" fillId="0" borderId="11" xfId="1" applyFont="1" applyBorder="1" applyAlignment="1">
      <alignment horizontal="left" vertical="center"/>
    </xf>
    <xf numFmtId="0" fontId="4" fillId="0" borderId="50" xfId="2" applyFont="1" applyBorder="1" applyAlignment="1">
      <alignment horizontal="left" vertical="top" wrapText="1"/>
    </xf>
    <xf numFmtId="0" fontId="4" fillId="0" borderId="11" xfId="2" applyFont="1" applyBorder="1" applyAlignment="1">
      <alignment horizontal="left" vertical="top" wrapText="1"/>
    </xf>
    <xf numFmtId="0" fontId="4" fillId="0" borderId="47" xfId="2" applyFont="1" applyBorder="1" applyAlignment="1">
      <alignment horizontal="left" vertical="top" wrapText="1"/>
    </xf>
    <xf numFmtId="0" fontId="4" fillId="0" borderId="51" xfId="2" applyFont="1" applyBorder="1" applyAlignment="1">
      <alignment horizontal="left" vertical="top" wrapText="1"/>
    </xf>
    <xf numFmtId="0" fontId="4" fillId="0" borderId="0" xfId="2" applyFont="1" applyAlignment="1">
      <alignment horizontal="left" vertical="top" wrapText="1"/>
    </xf>
    <xf numFmtId="0" fontId="4" fillId="0" borderId="48" xfId="2" applyFont="1" applyBorder="1" applyAlignment="1">
      <alignment horizontal="left" vertical="top" wrapText="1"/>
    </xf>
    <xf numFmtId="0" fontId="4" fillId="0" borderId="52" xfId="2" applyFont="1" applyBorder="1" applyAlignment="1">
      <alignment horizontal="left" vertical="top" wrapText="1"/>
    </xf>
    <xf numFmtId="0" fontId="4" fillId="0" borderId="1" xfId="2" applyFont="1" applyBorder="1" applyAlignment="1">
      <alignment horizontal="left" vertical="top" wrapText="1"/>
    </xf>
    <xf numFmtId="0" fontId="2" fillId="0" borderId="52" xfId="2" applyFont="1" applyBorder="1" applyAlignment="1">
      <alignment horizontal="center"/>
    </xf>
    <xf numFmtId="0" fontId="2" fillId="0" borderId="1" xfId="2" applyFont="1" applyBorder="1" applyAlignment="1">
      <alignment horizontal="center"/>
    </xf>
    <xf numFmtId="0" fontId="2" fillId="0" borderId="53" xfId="2" applyFont="1" applyBorder="1" applyAlignment="1">
      <alignment horizontal="center"/>
    </xf>
    <xf numFmtId="0" fontId="2" fillId="0" borderId="7" xfId="1" applyFont="1" applyBorder="1" applyAlignment="1">
      <alignment horizontal="left" vertical="top"/>
    </xf>
    <xf numFmtId="0" fontId="2" fillId="0" borderId="55" xfId="1" applyFont="1" applyBorder="1" applyAlignment="1">
      <alignment horizontal="left" vertical="top"/>
    </xf>
    <xf numFmtId="0" fontId="4" fillId="0" borderId="34" xfId="2" applyFont="1" applyBorder="1" applyAlignment="1">
      <alignment horizontal="left" vertical="center"/>
    </xf>
    <xf numFmtId="0" fontId="4" fillId="0" borderId="43" xfId="2" applyFont="1" applyBorder="1" applyAlignment="1">
      <alignment horizontal="left" vertical="center"/>
    </xf>
    <xf numFmtId="0" fontId="4" fillId="0" borderId="44" xfId="2" applyFont="1" applyBorder="1" applyAlignment="1">
      <alignment horizontal="left" vertical="center"/>
    </xf>
    <xf numFmtId="0" fontId="5" fillId="0" borderId="34" xfId="2" applyFont="1" applyBorder="1" applyAlignment="1">
      <alignment horizontal="left" vertical="center"/>
    </xf>
    <xf numFmtId="0" fontId="5" fillId="0" borderId="43" xfId="2" applyFont="1" applyBorder="1" applyAlignment="1">
      <alignment horizontal="left" vertical="center"/>
    </xf>
    <xf numFmtId="0" fontId="5" fillId="0" borderId="35" xfId="2" applyFont="1" applyBorder="1" applyAlignment="1">
      <alignment horizontal="left" vertical="center"/>
    </xf>
    <xf numFmtId="0" fontId="2" fillId="0" borderId="46" xfId="2" applyFont="1" applyBorder="1" applyAlignment="1">
      <alignment horizontal="left" vertical="center"/>
    </xf>
    <xf numFmtId="0" fontId="2" fillId="0" borderId="7" xfId="2" applyFont="1" applyBorder="1" applyAlignment="1">
      <alignment horizontal="left" vertical="center"/>
    </xf>
    <xf numFmtId="0" fontId="2" fillId="0" borderId="55" xfId="2" applyFont="1" applyBorder="1" applyAlignment="1">
      <alignment horizontal="left" vertical="center"/>
    </xf>
    <xf numFmtId="0" fontId="11" fillId="0" borderId="21" xfId="2" applyFont="1" applyBorder="1" applyAlignment="1">
      <alignment horizontal="left" wrapText="1"/>
    </xf>
    <xf numFmtId="0" fontId="11" fillId="0" borderId="12" xfId="2" applyFont="1" applyBorder="1" applyAlignment="1">
      <alignment horizontal="left" wrapText="1"/>
    </xf>
    <xf numFmtId="0" fontId="11" fillId="0" borderId="63" xfId="2" applyFont="1" applyBorder="1" applyAlignment="1">
      <alignment horizontal="left" wrapText="1"/>
    </xf>
    <xf numFmtId="0" fontId="21" fillId="0" borderId="0" xfId="2" applyFont="1" applyAlignment="1">
      <alignment horizontal="center" vertical="center" textRotation="90" wrapText="1"/>
    </xf>
    <xf numFmtId="0" fontId="11" fillId="0" borderId="8" xfId="2" applyFont="1" applyBorder="1" applyAlignment="1">
      <alignment horizontal="left" wrapText="1"/>
    </xf>
    <xf numFmtId="0" fontId="11" fillId="0" borderId="7" xfId="2" applyFont="1" applyBorder="1" applyAlignment="1">
      <alignment horizontal="left" wrapText="1"/>
    </xf>
    <xf numFmtId="0" fontId="11" fillId="0" borderId="55" xfId="2" applyFont="1" applyBorder="1" applyAlignment="1">
      <alignment horizontal="left" wrapText="1"/>
    </xf>
    <xf numFmtId="0" fontId="25" fillId="0" borderId="66" xfId="2" applyFont="1" applyBorder="1" applyAlignment="1">
      <alignment horizontal="left" wrapText="1"/>
    </xf>
    <xf numFmtId="0" fontId="26" fillId="0" borderId="25" xfId="2" applyFont="1" applyBorder="1" applyAlignment="1">
      <alignment horizontal="left" wrapText="1"/>
    </xf>
    <xf numFmtId="0" fontId="27" fillId="0" borderId="67" xfId="2" applyFont="1" applyBorder="1" applyAlignment="1">
      <alignment horizontal="left" wrapText="1"/>
    </xf>
    <xf numFmtId="0" fontId="28" fillId="0" borderId="54" xfId="2" applyFont="1" applyBorder="1" applyAlignment="1">
      <alignment horizontal="left" wrapText="1"/>
    </xf>
    <xf numFmtId="0" fontId="29" fillId="0" borderId="57" xfId="2" applyFont="1" applyBorder="1" applyAlignment="1">
      <alignment horizontal="left" wrapText="1"/>
    </xf>
    <xf numFmtId="0" fontId="28" fillId="0" borderId="38" xfId="2" applyFont="1" applyBorder="1" applyAlignment="1">
      <alignment horizontal="left" wrapText="1"/>
    </xf>
    <xf numFmtId="0" fontId="5" fillId="0" borderId="0" xfId="2" applyFont="1" applyAlignment="1">
      <alignment horizontal="left" vertical="center"/>
    </xf>
  </cellXfs>
  <cellStyles count="5">
    <cellStyle name="Comma 2" xfId="3" xr:uid="{57B22821-26B6-44EE-9EAE-D2B05DAE7902}"/>
    <cellStyle name="Dezimal 2 2" xfId="4" xr:uid="{EE0FA330-49ED-4232-B3D8-BC30DD34B440}"/>
    <cellStyle name="Normal" xfId="0" builtinId="0"/>
    <cellStyle name="Normal 2" xfId="1" xr:uid="{0F686862-C832-4AF2-9E44-B2B28166E23B}"/>
    <cellStyle name="Standard 2" xfId="2" xr:uid="{75866E32-A6C1-42DF-9067-58A3CA6FF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4E672154-C492-8244-BB72-DD405C766540}"/>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547687</xdr:colOff>
      <xdr:row>35</xdr:row>
      <xdr:rowOff>66675</xdr:rowOff>
    </xdr:from>
    <xdr:to>
      <xdr:col>14</xdr:col>
      <xdr:colOff>441325</xdr:colOff>
      <xdr:row>36</xdr:row>
      <xdr:rowOff>66675</xdr:rowOff>
    </xdr:to>
    <xdr:sp macro="" textlink="">
      <xdr:nvSpPr>
        <xdr:cNvPr id="2" name="TextBox 1">
          <a:extLst>
            <a:ext uri="{FF2B5EF4-FFF2-40B4-BE49-F238E27FC236}">
              <a16:creationId xmlns:a16="http://schemas.microsoft.com/office/drawing/2014/main" id="{0FD6DB2A-F82C-48DA-AE24-721F495258CF}"/>
            </a:ext>
          </a:extLst>
        </xdr:cNvPr>
        <xdr:cNvSpPr txBox="1"/>
      </xdr:nvSpPr>
      <xdr:spPr>
        <a:xfrm>
          <a:off x="6705600" y="9553575"/>
          <a:ext cx="546100"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547687</xdr:colOff>
      <xdr:row>35</xdr:row>
      <xdr:rowOff>66675</xdr:rowOff>
    </xdr:from>
    <xdr:to>
      <xdr:col>14</xdr:col>
      <xdr:colOff>441325</xdr:colOff>
      <xdr:row>36</xdr:row>
      <xdr:rowOff>66675</xdr:rowOff>
    </xdr:to>
    <xdr:sp macro="" textlink="">
      <xdr:nvSpPr>
        <xdr:cNvPr id="2" name="TextBox 1">
          <a:extLst>
            <a:ext uri="{FF2B5EF4-FFF2-40B4-BE49-F238E27FC236}">
              <a16:creationId xmlns:a16="http://schemas.microsoft.com/office/drawing/2014/main" id="{C84CCC10-BFEF-4C4E-B95E-5CF099601F4A}"/>
            </a:ext>
          </a:extLst>
        </xdr:cNvPr>
        <xdr:cNvSpPr txBox="1"/>
      </xdr:nvSpPr>
      <xdr:spPr>
        <a:xfrm>
          <a:off x="6705600" y="9553575"/>
          <a:ext cx="546100"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547687</xdr:colOff>
      <xdr:row>35</xdr:row>
      <xdr:rowOff>66675</xdr:rowOff>
    </xdr:from>
    <xdr:to>
      <xdr:col>14</xdr:col>
      <xdr:colOff>441325</xdr:colOff>
      <xdr:row>36</xdr:row>
      <xdr:rowOff>66675</xdr:rowOff>
    </xdr:to>
    <xdr:sp macro="" textlink="">
      <xdr:nvSpPr>
        <xdr:cNvPr id="2" name="TextBox 1">
          <a:extLst>
            <a:ext uri="{FF2B5EF4-FFF2-40B4-BE49-F238E27FC236}">
              <a16:creationId xmlns:a16="http://schemas.microsoft.com/office/drawing/2014/main" id="{3F307BBB-81B3-B840-B2BE-E745E9A241A2}"/>
            </a:ext>
          </a:extLst>
        </xdr:cNvPr>
        <xdr:cNvSpPr txBox="1"/>
      </xdr:nvSpPr>
      <xdr:spPr>
        <a:xfrm>
          <a:off x="7126287" y="9540875"/>
          <a:ext cx="592138" cy="16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9BEABA51-4702-564D-9309-2A2537770FD6}"/>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47626</xdr:colOff>
      <xdr:row>39</xdr:row>
      <xdr:rowOff>61912</xdr:rowOff>
    </xdr:from>
    <xdr:to>
      <xdr:col>14</xdr:col>
      <xdr:colOff>581026</xdr:colOff>
      <xdr:row>39</xdr:row>
      <xdr:rowOff>261937</xdr:rowOff>
    </xdr:to>
    <xdr:sp macro="" textlink="">
      <xdr:nvSpPr>
        <xdr:cNvPr id="2" name="TextBox 1">
          <a:extLst>
            <a:ext uri="{FF2B5EF4-FFF2-40B4-BE49-F238E27FC236}">
              <a16:creationId xmlns:a16="http://schemas.microsoft.com/office/drawing/2014/main" id="{07731814-3106-41D3-8F9E-DDB36B2AD48E}"/>
            </a:ext>
          </a:extLst>
        </xdr:cNvPr>
        <xdr:cNvSpPr txBox="1"/>
      </xdr:nvSpPr>
      <xdr:spPr>
        <a:xfrm>
          <a:off x="7467601" y="11072812"/>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33</xdr:row>
      <xdr:rowOff>139700</xdr:rowOff>
    </xdr:from>
    <xdr:to>
      <xdr:col>12</xdr:col>
      <xdr:colOff>565150</xdr:colOff>
      <xdr:row>35</xdr:row>
      <xdr:rowOff>25400</xdr:rowOff>
    </xdr:to>
    <xdr:sp macro="" textlink="">
      <xdr:nvSpPr>
        <xdr:cNvPr id="2" name="TextBox 1">
          <a:extLst>
            <a:ext uri="{FF2B5EF4-FFF2-40B4-BE49-F238E27FC236}">
              <a16:creationId xmlns:a16="http://schemas.microsoft.com/office/drawing/2014/main" id="{6FE47E71-4529-4625-8ADC-8EE2A1FC37FE}"/>
            </a:ext>
          </a:extLst>
        </xdr:cNvPr>
        <xdr:cNvSpPr txBox="1"/>
      </xdr:nvSpPr>
      <xdr:spPr>
        <a:xfrm>
          <a:off x="8032750" y="8001000"/>
          <a:ext cx="584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47626</xdr:colOff>
      <xdr:row>39</xdr:row>
      <xdr:rowOff>61912</xdr:rowOff>
    </xdr:from>
    <xdr:to>
      <xdr:col>14</xdr:col>
      <xdr:colOff>581026</xdr:colOff>
      <xdr:row>39</xdr:row>
      <xdr:rowOff>261937</xdr:rowOff>
    </xdr:to>
    <xdr:sp macro="" textlink="">
      <xdr:nvSpPr>
        <xdr:cNvPr id="2" name="TextBox 1">
          <a:extLst>
            <a:ext uri="{FF2B5EF4-FFF2-40B4-BE49-F238E27FC236}">
              <a16:creationId xmlns:a16="http://schemas.microsoft.com/office/drawing/2014/main" id="{732C310F-B9A8-C445-B2FC-A4B9DE232870}"/>
            </a:ext>
          </a:extLst>
        </xdr:cNvPr>
        <xdr:cNvSpPr txBox="1"/>
      </xdr:nvSpPr>
      <xdr:spPr>
        <a:xfrm>
          <a:off x="7972426" y="10996612"/>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93AD-4F5C-D544-8394-E380DB2B437D}">
  <sheetPr>
    <pageSetUpPr fitToPage="1"/>
  </sheetPr>
  <dimension ref="A1:P31"/>
  <sheetViews>
    <sheetView view="pageLayout"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22"/>
      <c r="B3" s="222"/>
      <c r="C3" s="222"/>
      <c r="D3" s="222"/>
      <c r="E3" s="222"/>
      <c r="F3" s="222"/>
      <c r="G3" s="222"/>
      <c r="H3" s="222"/>
      <c r="I3" s="222"/>
      <c r="J3" s="2"/>
      <c r="K3" s="3"/>
      <c r="L3" s="3"/>
      <c r="M3" s="4"/>
    </row>
    <row r="4" spans="1:15" s="1" customFormat="1" ht="24" customHeight="1" x14ac:dyDescent="0.15">
      <c r="A4" s="6" t="s">
        <v>0</v>
      </c>
      <c r="B4" s="7"/>
      <c r="C4" s="223"/>
      <c r="D4" s="223"/>
      <c r="E4" s="223"/>
      <c r="F4" s="223"/>
      <c r="G4" s="8"/>
      <c r="I4" s="190"/>
      <c r="J4" s="10" t="s">
        <v>1</v>
      </c>
      <c r="K4" s="11"/>
      <c r="L4" s="11"/>
      <c r="M4" s="224"/>
      <c r="N4" s="224"/>
    </row>
    <row r="5" spans="1:15" s="1" customFormat="1" ht="24" customHeight="1" x14ac:dyDescent="0.15">
      <c r="A5" s="6" t="s">
        <v>2</v>
      </c>
      <c r="B5" s="7"/>
      <c r="C5" s="223"/>
      <c r="D5" s="223"/>
      <c r="E5" s="223"/>
      <c r="F5" s="223"/>
      <c r="G5" s="8"/>
      <c r="I5" s="9"/>
      <c r="J5" s="9"/>
      <c r="K5" s="9"/>
      <c r="L5" s="9"/>
      <c r="M5" s="191"/>
    </row>
    <row r="6" spans="1:15" s="1" customFormat="1" ht="8" customHeight="1" thickBot="1" x14ac:dyDescent="0.25">
      <c r="A6" s="12"/>
      <c r="K6" s="192"/>
      <c r="L6" s="171"/>
      <c r="M6" s="193"/>
    </row>
    <row r="7" spans="1:15" s="1" customFormat="1" ht="23" customHeight="1" x14ac:dyDescent="0.15">
      <c r="A7" s="194" t="s">
        <v>84</v>
      </c>
      <c r="B7" s="70"/>
      <c r="C7" s="71"/>
      <c r="D7" s="71"/>
      <c r="E7" s="71"/>
      <c r="F7" s="71"/>
      <c r="G7" s="195" t="s">
        <v>5</v>
      </c>
      <c r="H7" s="196"/>
      <c r="I7" s="195" t="s">
        <v>85</v>
      </c>
      <c r="J7" s="197"/>
      <c r="K7" s="198"/>
      <c r="L7" s="110"/>
      <c r="M7" s="199"/>
    </row>
    <row r="8" spans="1:15" ht="23" customHeight="1" x14ac:dyDescent="0.15">
      <c r="A8" s="200" t="s">
        <v>6</v>
      </c>
      <c r="B8" s="7"/>
      <c r="C8" s="78"/>
      <c r="D8" s="78"/>
      <c r="E8" s="78"/>
      <c r="F8" s="78"/>
      <c r="G8" s="225"/>
      <c r="H8" s="226"/>
      <c r="I8" s="227"/>
      <c r="J8" s="226"/>
      <c r="K8" s="228"/>
      <c r="L8" s="110"/>
      <c r="M8" s="199"/>
    </row>
    <row r="9" spans="1:15" ht="23" customHeight="1" x14ac:dyDescent="0.15">
      <c r="A9" s="201" t="s">
        <v>8</v>
      </c>
      <c r="B9" s="77"/>
      <c r="C9" s="78"/>
      <c r="D9" s="78"/>
      <c r="E9" s="78"/>
      <c r="F9" s="78"/>
      <c r="G9" s="202" t="s">
        <v>5</v>
      </c>
      <c r="H9" s="203"/>
      <c r="I9" s="204" t="s">
        <v>85</v>
      </c>
      <c r="J9" s="205"/>
      <c r="K9" s="206"/>
      <c r="L9" s="1"/>
      <c r="M9" s="1"/>
    </row>
    <row r="10" spans="1:15" ht="23" customHeight="1" thickBot="1" x14ac:dyDescent="0.2">
      <c r="A10" s="207" t="s">
        <v>10</v>
      </c>
      <c r="B10" s="208"/>
      <c r="C10" s="209"/>
      <c r="D10" s="209"/>
      <c r="E10" s="209"/>
      <c r="F10" s="209"/>
      <c r="G10" s="210" t="s">
        <v>5</v>
      </c>
      <c r="H10" s="211"/>
      <c r="I10" s="212" t="s">
        <v>85</v>
      </c>
      <c r="J10" s="213"/>
      <c r="K10" s="214"/>
      <c r="L10" s="215"/>
      <c r="M10" s="216"/>
    </row>
    <row r="11" spans="1:15" ht="17" customHeight="1" x14ac:dyDescent="0.15"/>
    <row r="12" spans="1:15" ht="16" customHeight="1" thickBot="1" x14ac:dyDescent="0.2">
      <c r="K12" s="229" t="s">
        <v>15</v>
      </c>
      <c r="L12" s="230"/>
      <c r="M12" s="229" t="s">
        <v>16</v>
      </c>
      <c r="N12" s="231"/>
      <c r="O12" s="230"/>
    </row>
    <row r="13" spans="1:15" ht="219.5" customHeight="1" x14ac:dyDescent="0.15">
      <c r="A13" s="232" t="s">
        <v>17</v>
      </c>
      <c r="B13" s="235" t="s">
        <v>18</v>
      </c>
      <c r="C13" s="236"/>
      <c r="D13" s="236"/>
      <c r="E13" s="236"/>
      <c r="F13" s="236"/>
      <c r="G13" s="236"/>
      <c r="H13" s="236"/>
      <c r="I13" s="236"/>
      <c r="J13" s="237"/>
      <c r="K13" s="238"/>
      <c r="L13" s="239"/>
      <c r="M13" s="244" t="s">
        <v>19</v>
      </c>
      <c r="N13" s="247">
        <f>SUM(C15+D15+E15+F15+G15+H15)/6</f>
        <v>0</v>
      </c>
      <c r="O13" s="219">
        <f>MAX(0,N13*0.6)</f>
        <v>0</v>
      </c>
    </row>
    <row r="14" spans="1:15" ht="22" customHeight="1" x14ac:dyDescent="0.15">
      <c r="A14" s="233"/>
      <c r="B14" s="41"/>
      <c r="C14" s="42" t="s">
        <v>20</v>
      </c>
      <c r="D14" s="42" t="s">
        <v>21</v>
      </c>
      <c r="E14" s="42" t="s">
        <v>22</v>
      </c>
      <c r="F14" s="42" t="s">
        <v>23</v>
      </c>
      <c r="G14" s="42" t="s">
        <v>24</v>
      </c>
      <c r="H14" s="42" t="s">
        <v>25</v>
      </c>
      <c r="I14" s="41"/>
      <c r="K14" s="240"/>
      <c r="L14" s="241"/>
      <c r="M14" s="245"/>
      <c r="N14" s="248"/>
      <c r="O14" s="220"/>
    </row>
    <row r="15" spans="1:15" ht="47.25" customHeight="1" thickBot="1" x14ac:dyDescent="0.2">
      <c r="A15" s="234"/>
      <c r="B15" s="41"/>
      <c r="C15" s="43"/>
      <c r="D15" s="43"/>
      <c r="E15" s="43"/>
      <c r="F15" s="43"/>
      <c r="G15" s="43"/>
      <c r="H15" s="43"/>
      <c r="I15" s="41"/>
      <c r="K15" s="242"/>
      <c r="L15" s="243"/>
      <c r="M15" s="246"/>
      <c r="N15" s="249"/>
      <c r="O15" s="221"/>
    </row>
    <row r="16" spans="1:15" ht="126" customHeight="1" x14ac:dyDescent="0.15">
      <c r="A16" s="232" t="s">
        <v>26</v>
      </c>
      <c r="B16" s="255" t="s">
        <v>27</v>
      </c>
      <c r="C16" s="256"/>
      <c r="D16" s="256"/>
      <c r="E16" s="256"/>
      <c r="F16" s="256"/>
      <c r="G16" s="256"/>
      <c r="H16" s="256"/>
      <c r="I16" s="256"/>
      <c r="J16" s="256"/>
      <c r="K16" s="238"/>
      <c r="L16" s="239"/>
      <c r="M16" s="257" t="s">
        <v>28</v>
      </c>
      <c r="N16" s="260">
        <f>(C18*0.5+E18*0.25+G18*0.25)-D20-E20-F20-G20-H20</f>
        <v>0</v>
      </c>
      <c r="O16" s="219" t="e">
        <f>MAX(0,(#REF!-N16)*0.25)</f>
        <v>#REF!</v>
      </c>
    </row>
    <row r="17" spans="1:16" ht="40" customHeight="1" x14ac:dyDescent="0.15">
      <c r="A17" s="233"/>
      <c r="B17" s="250" t="s">
        <v>70</v>
      </c>
      <c r="C17" s="251"/>
      <c r="D17" s="252"/>
      <c r="E17" s="250" t="s">
        <v>71</v>
      </c>
      <c r="F17" s="252"/>
      <c r="G17" s="250" t="s">
        <v>72</v>
      </c>
      <c r="H17" s="252"/>
      <c r="I17" s="253"/>
      <c r="J17" s="254"/>
      <c r="K17" s="240"/>
      <c r="L17" s="241"/>
      <c r="M17" s="258"/>
      <c r="N17" s="261"/>
      <c r="O17" s="220"/>
    </row>
    <row r="18" spans="1:16" ht="34" customHeight="1" thickBot="1" x14ac:dyDescent="0.2">
      <c r="A18" s="233"/>
      <c r="B18" s="173"/>
      <c r="C18" s="217"/>
      <c r="D18" s="218"/>
      <c r="E18" s="263"/>
      <c r="F18" s="264"/>
      <c r="G18" s="263"/>
      <c r="H18" s="264"/>
      <c r="I18" s="265"/>
      <c r="J18" s="266"/>
      <c r="K18" s="240"/>
      <c r="L18" s="241"/>
      <c r="M18" s="258"/>
      <c r="N18" s="261"/>
      <c r="O18" s="220"/>
    </row>
    <row r="19" spans="1:16" ht="34" customHeight="1" x14ac:dyDescent="0.15">
      <c r="A19" s="233"/>
      <c r="B19" s="267"/>
      <c r="C19" s="268"/>
      <c r="D19" s="268"/>
      <c r="E19" s="268"/>
      <c r="F19" s="268"/>
      <c r="G19" s="268"/>
      <c r="H19" s="268"/>
      <c r="I19" s="268"/>
      <c r="J19" s="269"/>
      <c r="K19" s="240"/>
      <c r="L19" s="241"/>
      <c r="M19" s="258"/>
      <c r="N19" s="261"/>
      <c r="O19" s="220"/>
    </row>
    <row r="20" spans="1:16" ht="29.25" customHeight="1" thickBot="1" x14ac:dyDescent="0.2">
      <c r="A20" s="234"/>
      <c r="B20" s="270" t="s">
        <v>29</v>
      </c>
      <c r="C20" s="271"/>
      <c r="D20" s="45"/>
      <c r="E20" s="45"/>
      <c r="F20" s="45"/>
      <c r="G20" s="45"/>
      <c r="H20" s="45"/>
      <c r="I20" s="272"/>
      <c r="J20" s="273"/>
      <c r="K20" s="242"/>
      <c r="L20" s="243"/>
      <c r="M20" s="259"/>
      <c r="N20" s="262"/>
      <c r="O20" s="221"/>
    </row>
    <row r="21" spans="1:16" ht="129" customHeight="1" thickBot="1" x14ac:dyDescent="0.2">
      <c r="A21" s="274" t="s">
        <v>30</v>
      </c>
      <c r="B21" s="276" t="s">
        <v>31</v>
      </c>
      <c r="C21" s="277"/>
      <c r="D21" s="277"/>
      <c r="E21" s="277"/>
      <c r="F21" s="277"/>
      <c r="G21" s="277"/>
      <c r="H21" s="277"/>
      <c r="I21" s="277"/>
      <c r="J21" s="277"/>
      <c r="K21" s="278"/>
      <c r="L21" s="279"/>
      <c r="M21" s="44" t="s">
        <v>32</v>
      </c>
      <c r="N21" s="174"/>
      <c r="O21" s="175">
        <f>MAX(0,(N21-N22)*0.15)</f>
        <v>0</v>
      </c>
    </row>
    <row r="22" spans="1:16" ht="22.5" customHeight="1" thickBot="1" x14ac:dyDescent="0.2">
      <c r="A22" s="275"/>
      <c r="B22" s="280" t="s">
        <v>29</v>
      </c>
      <c r="C22" s="281"/>
      <c r="D22" s="47"/>
      <c r="E22" s="47"/>
      <c r="F22" s="47"/>
      <c r="G22" s="47"/>
      <c r="H22" s="47"/>
      <c r="I22" s="48"/>
      <c r="J22" s="39"/>
      <c r="K22" s="46"/>
      <c r="L22" s="49"/>
      <c r="M22" s="50"/>
      <c r="N22" s="172">
        <f>SUM(D22:H22)</f>
        <v>0</v>
      </c>
      <c r="O22" s="176"/>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82" t="s">
        <v>33</v>
      </c>
      <c r="L24" s="283"/>
      <c r="M24" s="283"/>
      <c r="N24" s="284"/>
      <c r="O24" s="177"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&amp;L&amp;G&amp;C&amp;"Verdana,Bold"&amp;14Compulsory: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0F24-E850-4BAD-833D-3F46909E873E}">
  <sheetPr>
    <pageSetUpPr fitToPage="1"/>
  </sheetPr>
  <dimension ref="A1:O59"/>
  <sheetViews>
    <sheetView view="pageLayout" zoomScaleNormal="100" workbookViewId="0">
      <selection activeCell="A10" sqref="A10:G12"/>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144"/>
      <c r="E2" s="144"/>
      <c r="F2" s="144"/>
      <c r="G2" s="144"/>
      <c r="H2" s="144"/>
      <c r="I2" s="144"/>
      <c r="J2" s="144"/>
      <c r="K2" s="144"/>
      <c r="L2" s="144"/>
      <c r="M2" s="144"/>
    </row>
    <row r="3" spans="1:15" s="5" customFormat="1" ht="24" customHeight="1" x14ac:dyDescent="0.15">
      <c r="A3" s="6" t="s">
        <v>0</v>
      </c>
      <c r="B3" s="8"/>
      <c r="C3" s="8"/>
      <c r="D3" s="54"/>
      <c r="E3" s="8"/>
      <c r="F3" s="8"/>
      <c r="K3" s="287" t="s">
        <v>83</v>
      </c>
      <c r="L3" s="287"/>
      <c r="M3" s="287"/>
      <c r="N3" s="287"/>
      <c r="O3" s="287"/>
    </row>
    <row r="4" spans="1:15" s="5" customFormat="1" ht="24" customHeight="1" x14ac:dyDescent="0.15">
      <c r="A4" s="6" t="s">
        <v>2</v>
      </c>
      <c r="B4" s="8"/>
      <c r="C4" s="288"/>
      <c r="D4" s="288"/>
      <c r="E4" s="288"/>
      <c r="F4" s="145"/>
      <c r="G4" s="114"/>
      <c r="H4" s="110"/>
      <c r="I4" s="110"/>
      <c r="J4" s="110"/>
      <c r="K4" s="287"/>
      <c r="L4" s="287"/>
      <c r="M4" s="287"/>
      <c r="N4" s="287"/>
      <c r="O4" s="287"/>
    </row>
    <row r="5" spans="1:15" s="5" customFormat="1" ht="15.75" customHeight="1" thickBot="1" x14ac:dyDescent="0.2">
      <c r="A5" s="113"/>
      <c r="G5" s="114"/>
      <c r="I5" s="5" t="s">
        <v>36</v>
      </c>
    </row>
    <row r="6" spans="1:15" s="5" customFormat="1" ht="21.5" customHeight="1" x14ac:dyDescent="0.15">
      <c r="A6" s="13" t="s">
        <v>69</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89"/>
      <c r="B10" s="289"/>
      <c r="C10" s="289"/>
      <c r="D10" s="289"/>
      <c r="E10" s="289"/>
      <c r="F10" s="289"/>
      <c r="G10" s="289"/>
      <c r="H10" s="35"/>
      <c r="I10" s="23" t="s">
        <v>12</v>
      </c>
      <c r="J10" s="24"/>
      <c r="K10" s="24"/>
      <c r="L10" s="24"/>
      <c r="M10" s="25" t="s">
        <v>5</v>
      </c>
      <c r="N10" s="26"/>
    </row>
    <row r="11" spans="1:15" s="5" customFormat="1" ht="22.25" customHeight="1" x14ac:dyDescent="0.15">
      <c r="A11" s="290"/>
      <c r="B11" s="290"/>
      <c r="C11" s="290"/>
      <c r="D11" s="290"/>
      <c r="E11" s="290"/>
      <c r="F11" s="290"/>
      <c r="G11" s="290"/>
      <c r="H11" s="35"/>
      <c r="I11" s="23" t="s">
        <v>13</v>
      </c>
      <c r="J11" s="24"/>
      <c r="K11" s="24"/>
      <c r="L11" s="24"/>
      <c r="M11" s="25" t="s">
        <v>5</v>
      </c>
      <c r="N11" s="26"/>
    </row>
    <row r="12" spans="1:15" ht="22.25" customHeight="1" thickBot="1" x14ac:dyDescent="0.2">
      <c r="A12" s="290"/>
      <c r="B12" s="290"/>
      <c r="C12" s="290"/>
      <c r="D12" s="290"/>
      <c r="E12" s="290"/>
      <c r="F12" s="290"/>
      <c r="G12" s="290"/>
      <c r="H12" s="36"/>
      <c r="I12" s="37" t="s">
        <v>14</v>
      </c>
      <c r="J12" s="38"/>
      <c r="K12" s="38"/>
      <c r="L12" s="38"/>
      <c r="M12" s="39" t="s">
        <v>5</v>
      </c>
      <c r="N12" s="40"/>
    </row>
    <row r="13" spans="1:15" ht="21.75" customHeight="1" x14ac:dyDescent="0.15">
      <c r="A13" s="146"/>
      <c r="B13" s="147"/>
    </row>
    <row r="14" spans="1:15" ht="15.75" customHeight="1" x14ac:dyDescent="0.15">
      <c r="G14" s="148">
        <v>1</v>
      </c>
      <c r="H14" s="148">
        <v>2</v>
      </c>
      <c r="I14" s="148">
        <v>3</v>
      </c>
      <c r="J14" s="148">
        <v>4</v>
      </c>
      <c r="K14" s="148">
        <v>5</v>
      </c>
      <c r="L14" s="148">
        <v>6</v>
      </c>
      <c r="M14" s="148">
        <v>7</v>
      </c>
      <c r="N14" s="148" t="s">
        <v>56</v>
      </c>
    </row>
    <row r="15" spans="1:15" ht="28" customHeight="1" x14ac:dyDescent="0.15">
      <c r="B15" s="285" t="s">
        <v>57</v>
      </c>
      <c r="C15" s="291"/>
      <c r="D15" s="291"/>
      <c r="E15" s="291"/>
      <c r="F15" s="149"/>
      <c r="G15" s="150"/>
      <c r="H15" s="150"/>
      <c r="I15" s="150"/>
      <c r="J15" s="150"/>
      <c r="K15" s="150"/>
      <c r="L15" s="150"/>
      <c r="M15" s="150"/>
      <c r="N15" s="151">
        <f t="shared" ref="N15:N22" si="0">SUM(G15:M15)</f>
        <v>0</v>
      </c>
    </row>
    <row r="16" spans="1:15" ht="28" customHeight="1" x14ac:dyDescent="0.15">
      <c r="B16" s="285" t="s">
        <v>58</v>
      </c>
      <c r="C16" s="286"/>
      <c r="D16" s="286"/>
      <c r="E16" s="286"/>
      <c r="F16" s="149"/>
      <c r="G16" s="150"/>
      <c r="H16" s="150"/>
      <c r="I16" s="150"/>
      <c r="J16" s="150"/>
      <c r="K16" s="150"/>
      <c r="L16" s="150"/>
      <c r="M16" s="150"/>
      <c r="N16" s="151">
        <f t="shared" si="0"/>
        <v>0</v>
      </c>
    </row>
    <row r="17" spans="1:15" ht="28" customHeight="1" x14ac:dyDescent="0.15">
      <c r="B17" s="285" t="s">
        <v>59</v>
      </c>
      <c r="C17" s="286"/>
      <c r="D17" s="286"/>
      <c r="E17" s="286"/>
      <c r="F17" s="149"/>
      <c r="G17" s="150"/>
      <c r="H17" s="150"/>
      <c r="I17" s="150"/>
      <c r="J17" s="150"/>
      <c r="K17" s="150"/>
      <c r="L17" s="150"/>
      <c r="M17" s="150"/>
      <c r="N17" s="151">
        <f t="shared" si="0"/>
        <v>0</v>
      </c>
    </row>
    <row r="18" spans="1:15" ht="28" customHeight="1" x14ac:dyDescent="0.15">
      <c r="B18" s="285" t="s">
        <v>60</v>
      </c>
      <c r="C18" s="286"/>
      <c r="D18" s="286"/>
      <c r="E18" s="286"/>
      <c r="F18" s="149"/>
      <c r="G18" s="150"/>
      <c r="H18" s="150"/>
      <c r="I18" s="150"/>
      <c r="J18" s="150"/>
      <c r="K18" s="150"/>
      <c r="L18" s="150"/>
      <c r="M18" s="150"/>
      <c r="N18" s="151">
        <f t="shared" si="0"/>
        <v>0</v>
      </c>
    </row>
    <row r="19" spans="1:15" ht="28" customHeight="1" x14ac:dyDescent="0.15">
      <c r="B19" s="285" t="s">
        <v>61</v>
      </c>
      <c r="C19" s="286"/>
      <c r="D19" s="286"/>
      <c r="E19" s="286"/>
      <c r="F19" s="152"/>
      <c r="G19" s="150"/>
      <c r="H19" s="150"/>
      <c r="I19" s="150"/>
      <c r="J19" s="150"/>
      <c r="K19" s="150"/>
      <c r="L19" s="150"/>
      <c r="M19" s="150"/>
      <c r="N19" s="151">
        <f t="shared" si="0"/>
        <v>0</v>
      </c>
    </row>
    <row r="20" spans="1:15" ht="28" customHeight="1" x14ac:dyDescent="0.15">
      <c r="B20" s="285" t="s">
        <v>62</v>
      </c>
      <c r="C20" s="286"/>
      <c r="D20" s="286"/>
      <c r="E20" s="286"/>
      <c r="F20" s="149"/>
      <c r="G20" s="150"/>
      <c r="H20" s="150"/>
      <c r="I20" s="150"/>
      <c r="J20" s="150"/>
      <c r="K20" s="150"/>
      <c r="L20" s="150"/>
      <c r="M20" s="150"/>
      <c r="N20" s="151">
        <f t="shared" si="0"/>
        <v>0</v>
      </c>
    </row>
    <row r="21" spans="1:15" ht="28" customHeight="1" x14ac:dyDescent="0.15">
      <c r="B21" s="285" t="s">
        <v>63</v>
      </c>
      <c r="C21" s="286"/>
      <c r="D21" s="286"/>
      <c r="E21" s="286"/>
      <c r="F21" s="149"/>
      <c r="G21" s="150"/>
      <c r="H21" s="150"/>
      <c r="I21" s="150"/>
      <c r="J21" s="150"/>
      <c r="K21" s="150"/>
      <c r="L21" s="150"/>
      <c r="M21" s="150"/>
      <c r="N21" s="151">
        <f t="shared" si="0"/>
        <v>0</v>
      </c>
    </row>
    <row r="22" spans="1:15" ht="36" customHeight="1" x14ac:dyDescent="0.15">
      <c r="B22" s="301" t="s">
        <v>64</v>
      </c>
      <c r="C22" s="302"/>
      <c r="D22" s="302"/>
      <c r="E22" s="302"/>
      <c r="F22" s="303"/>
      <c r="G22" s="150"/>
      <c r="H22" s="150"/>
      <c r="I22" s="150"/>
      <c r="J22" s="150"/>
      <c r="K22" s="150"/>
      <c r="L22" s="150"/>
      <c r="M22" s="150"/>
      <c r="N22" s="151">
        <f t="shared" si="0"/>
        <v>0</v>
      </c>
    </row>
    <row r="23" spans="1:15" ht="14.25" customHeight="1" x14ac:dyDescent="0.15">
      <c r="L23" s="153"/>
    </row>
    <row r="24" spans="1:15" ht="15.75" customHeight="1" thickBot="1" x14ac:dyDescent="0.2">
      <c r="A24" s="292" t="s">
        <v>15</v>
      </c>
      <c r="B24" s="293"/>
      <c r="C24" s="293"/>
      <c r="D24" s="293"/>
      <c r="E24" s="293"/>
      <c r="F24" s="293"/>
      <c r="G24" s="293"/>
      <c r="H24" s="294"/>
      <c r="M24" s="154" t="s">
        <v>65</v>
      </c>
      <c r="N24" s="151">
        <f>SUM(N15:N22)</f>
        <v>0</v>
      </c>
    </row>
    <row r="25" spans="1:15" ht="18" customHeight="1" thickBot="1" x14ac:dyDescent="0.2">
      <c r="A25" s="295"/>
      <c r="B25" s="296"/>
      <c r="C25" s="296"/>
      <c r="D25" s="296"/>
      <c r="E25" s="296"/>
      <c r="F25" s="296"/>
      <c r="G25" s="296"/>
      <c r="H25" s="297"/>
      <c r="I25" s="155"/>
      <c r="L25" s="155"/>
      <c r="M25" s="155" t="s">
        <v>66</v>
      </c>
      <c r="N25" s="156">
        <f>ROUND(+N24/6,3)</f>
        <v>0</v>
      </c>
    </row>
    <row r="26" spans="1:15" x14ac:dyDescent="0.15">
      <c r="A26" s="295"/>
      <c r="B26" s="296"/>
      <c r="C26" s="296"/>
      <c r="D26" s="296"/>
      <c r="E26" s="296"/>
      <c r="F26" s="296"/>
      <c r="G26" s="296"/>
      <c r="H26" s="297"/>
      <c r="I26" s="157"/>
      <c r="L26" s="157"/>
      <c r="N26" s="158"/>
    </row>
    <row r="27" spans="1:15" x14ac:dyDescent="0.15">
      <c r="A27" s="298"/>
      <c r="B27" s="299"/>
      <c r="C27" s="299"/>
      <c r="D27" s="299"/>
      <c r="E27" s="299"/>
      <c r="F27" s="299"/>
      <c r="G27" s="299"/>
      <c r="H27" s="300"/>
      <c r="M27" s="155" t="s">
        <v>67</v>
      </c>
      <c r="N27" s="157"/>
    </row>
    <row r="28" spans="1:15" ht="17.25" customHeight="1" thickBot="1" x14ac:dyDescent="0.2"/>
    <row r="29" spans="1:15" ht="24" customHeight="1" thickBot="1" x14ac:dyDescent="0.2">
      <c r="I29" s="159"/>
      <c r="J29" s="160" t="s">
        <v>68</v>
      </c>
      <c r="K29" s="161"/>
      <c r="L29" s="161"/>
      <c r="M29" s="162"/>
      <c r="N29" s="163">
        <f>ROUND(+N25/8,3)</f>
        <v>0</v>
      </c>
      <c r="O29" s="164"/>
    </row>
    <row r="30" spans="1:15" ht="18" customHeight="1" x14ac:dyDescent="0.15">
      <c r="E30" s="165"/>
      <c r="I30" s="159"/>
      <c r="J30" s="159"/>
      <c r="K30" s="166"/>
      <c r="L30" s="166"/>
      <c r="M30" s="154"/>
      <c r="N30" s="167"/>
      <c r="O30" s="168"/>
    </row>
    <row r="31" spans="1:15" ht="18" customHeight="1" x14ac:dyDescent="0.15">
      <c r="E31" s="165"/>
      <c r="I31" s="159"/>
      <c r="J31" s="159"/>
      <c r="K31" s="166"/>
      <c r="L31" s="166"/>
      <c r="M31" s="154"/>
      <c r="N31" s="167"/>
      <c r="O31" s="168"/>
    </row>
    <row r="32" spans="1:15" ht="18" customHeight="1" x14ac:dyDescent="0.15">
      <c r="E32" s="165"/>
      <c r="G32" s="159"/>
      <c r="H32" s="159"/>
    </row>
    <row r="35" spans="1:14" s="5" customFormat="1" ht="20.75" customHeight="1" x14ac:dyDescent="0.15">
      <c r="A35" s="54" t="s">
        <v>34</v>
      </c>
      <c r="B35" s="55"/>
      <c r="C35" s="55"/>
      <c r="D35" s="55"/>
      <c r="E35" s="55"/>
      <c r="F35" s="55"/>
      <c r="G35" s="55"/>
      <c r="I35" s="54" t="s">
        <v>35</v>
      </c>
      <c r="J35" s="169"/>
      <c r="K35" s="131"/>
      <c r="L35" s="131"/>
      <c r="M35" s="131"/>
      <c r="N35" s="131"/>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A24:H27"/>
    <mergeCell ref="B17:E17"/>
    <mergeCell ref="B18:E18"/>
    <mergeCell ref="B19:E19"/>
    <mergeCell ref="B20:E20"/>
    <mergeCell ref="B21:E21"/>
    <mergeCell ref="B22:F22"/>
    <mergeCell ref="B16:E16"/>
    <mergeCell ref="K3:O3"/>
    <mergeCell ref="C4:E4"/>
    <mergeCell ref="K4:O4"/>
    <mergeCell ref="A10:G12"/>
    <mergeCell ref="B15:E15"/>
  </mergeCells>
  <pageMargins left="0.78740157480314998" right="0.15748031496063" top="0.98425196850393704" bottom="0.39370078740157499" header="0.683070866" footer="0.196850393700787"/>
  <pageSetup scale="86" orientation="portrait" r:id="rId1"/>
  <headerFooter alignWithMargins="0">
    <oddHeader>&amp;L&amp;G&amp;C&amp;"Verdana,Bold"&amp;14 3* Squad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AA00-B451-4E0D-AA92-DA9D21810AE3}">
  <sheetPr>
    <pageSetUpPr fitToPage="1"/>
  </sheetPr>
  <dimension ref="A1:O59"/>
  <sheetViews>
    <sheetView view="pageLayout" zoomScaleNormal="100" workbookViewId="0">
      <selection activeCell="A10" sqref="A10:G12"/>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144"/>
      <c r="E2" s="144"/>
      <c r="F2" s="144"/>
      <c r="G2" s="144"/>
      <c r="H2" s="144"/>
      <c r="I2" s="144"/>
      <c r="J2" s="144"/>
      <c r="K2" s="144"/>
      <c r="L2" s="144"/>
      <c r="M2" s="144"/>
    </row>
    <row r="3" spans="1:15" s="5" customFormat="1" ht="24" customHeight="1" x14ac:dyDescent="0.15">
      <c r="A3" s="6" t="s">
        <v>0</v>
      </c>
      <c r="B3" s="8"/>
      <c r="C3" s="8"/>
      <c r="D3" s="54"/>
      <c r="E3" s="8"/>
      <c r="F3" s="8"/>
      <c r="K3" s="287" t="s">
        <v>83</v>
      </c>
      <c r="L3" s="287"/>
      <c r="M3" s="287"/>
      <c r="N3" s="287"/>
      <c r="O3" s="287"/>
    </row>
    <row r="4" spans="1:15" s="5" customFormat="1" ht="24" customHeight="1" x14ac:dyDescent="0.15">
      <c r="A4" s="6" t="s">
        <v>2</v>
      </c>
      <c r="B4" s="8"/>
      <c r="C4" s="288"/>
      <c r="D4" s="288"/>
      <c r="E4" s="288"/>
      <c r="F4" s="145"/>
      <c r="G4" s="114"/>
      <c r="H4" s="110"/>
      <c r="I4" s="110"/>
      <c r="J4" s="110"/>
      <c r="K4" s="287"/>
      <c r="L4" s="287"/>
      <c r="M4" s="287"/>
      <c r="N4" s="287"/>
      <c r="O4" s="287"/>
    </row>
    <row r="5" spans="1:15" s="5" customFormat="1" ht="15.75" customHeight="1" thickBot="1" x14ac:dyDescent="0.2">
      <c r="A5" s="113"/>
      <c r="G5" s="114"/>
      <c r="I5" s="5" t="s">
        <v>36</v>
      </c>
    </row>
    <row r="6" spans="1:15" s="5" customFormat="1" ht="21.5" customHeight="1" x14ac:dyDescent="0.15">
      <c r="A6" s="13" t="s">
        <v>69</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89"/>
      <c r="B10" s="289"/>
      <c r="C10" s="289"/>
      <c r="D10" s="289"/>
      <c r="E10" s="289"/>
      <c r="F10" s="289"/>
      <c r="G10" s="289"/>
      <c r="H10" s="35"/>
      <c r="I10" s="23" t="s">
        <v>12</v>
      </c>
      <c r="J10" s="24"/>
      <c r="K10" s="24"/>
      <c r="L10" s="24"/>
      <c r="M10" s="25" t="s">
        <v>5</v>
      </c>
      <c r="N10" s="26"/>
    </row>
    <row r="11" spans="1:15" s="5" customFormat="1" ht="22.25" customHeight="1" x14ac:dyDescent="0.15">
      <c r="A11" s="290"/>
      <c r="B11" s="290"/>
      <c r="C11" s="290"/>
      <c r="D11" s="290"/>
      <c r="E11" s="290"/>
      <c r="F11" s="290"/>
      <c r="G11" s="290"/>
      <c r="H11" s="35"/>
      <c r="I11" s="23" t="s">
        <v>13</v>
      </c>
      <c r="J11" s="24"/>
      <c r="K11" s="24"/>
      <c r="L11" s="24"/>
      <c r="M11" s="25" t="s">
        <v>5</v>
      </c>
      <c r="N11" s="26"/>
    </row>
    <row r="12" spans="1:15" ht="22.25" customHeight="1" thickBot="1" x14ac:dyDescent="0.2">
      <c r="A12" s="290"/>
      <c r="B12" s="290"/>
      <c r="C12" s="290"/>
      <c r="D12" s="290"/>
      <c r="E12" s="290"/>
      <c r="F12" s="290"/>
      <c r="G12" s="290"/>
      <c r="H12" s="36"/>
      <c r="I12" s="37" t="s">
        <v>14</v>
      </c>
      <c r="J12" s="38"/>
      <c r="K12" s="38"/>
      <c r="L12" s="38"/>
      <c r="M12" s="39" t="s">
        <v>5</v>
      </c>
      <c r="N12" s="40"/>
    </row>
    <row r="13" spans="1:15" ht="21.75" customHeight="1" x14ac:dyDescent="0.15">
      <c r="A13" s="146"/>
      <c r="B13" s="147"/>
    </row>
    <row r="14" spans="1:15" ht="15.75" customHeight="1" x14ac:dyDescent="0.15">
      <c r="G14" s="148">
        <v>1</v>
      </c>
      <c r="H14" s="148">
        <v>2</v>
      </c>
      <c r="I14" s="148">
        <v>3</v>
      </c>
      <c r="J14" s="148">
        <v>4</v>
      </c>
      <c r="K14" s="148">
        <v>5</v>
      </c>
      <c r="L14" s="148">
        <v>6</v>
      </c>
      <c r="M14" s="148">
        <v>7</v>
      </c>
      <c r="N14" s="148" t="s">
        <v>56</v>
      </c>
    </row>
    <row r="15" spans="1:15" ht="28" customHeight="1" x14ac:dyDescent="0.15">
      <c r="B15" s="285" t="s">
        <v>57</v>
      </c>
      <c r="C15" s="291"/>
      <c r="D15" s="291"/>
      <c r="E15" s="291"/>
      <c r="F15" s="149"/>
      <c r="G15" s="150"/>
      <c r="H15" s="150"/>
      <c r="I15" s="150"/>
      <c r="J15" s="150"/>
      <c r="K15" s="150"/>
      <c r="L15" s="150"/>
      <c r="M15" s="150"/>
      <c r="N15" s="151">
        <f t="shared" ref="N15:N22" si="0">SUM(G15:M15)</f>
        <v>0</v>
      </c>
    </row>
    <row r="16" spans="1:15" ht="28" customHeight="1" x14ac:dyDescent="0.15">
      <c r="B16" s="285" t="s">
        <v>58</v>
      </c>
      <c r="C16" s="286"/>
      <c r="D16" s="286"/>
      <c r="E16" s="286"/>
      <c r="F16" s="149"/>
      <c r="G16" s="150"/>
      <c r="H16" s="150"/>
      <c r="I16" s="150"/>
      <c r="J16" s="150"/>
      <c r="K16" s="150"/>
      <c r="L16" s="150"/>
      <c r="M16" s="150"/>
      <c r="N16" s="151">
        <f t="shared" si="0"/>
        <v>0</v>
      </c>
    </row>
    <row r="17" spans="1:15" ht="28" customHeight="1" x14ac:dyDescent="0.15">
      <c r="B17" s="285" t="s">
        <v>59</v>
      </c>
      <c r="C17" s="286"/>
      <c r="D17" s="286"/>
      <c r="E17" s="286"/>
      <c r="F17" s="149"/>
      <c r="G17" s="150"/>
      <c r="H17" s="150"/>
      <c r="I17" s="150"/>
      <c r="J17" s="150"/>
      <c r="K17" s="150"/>
      <c r="L17" s="150"/>
      <c r="M17" s="150"/>
      <c r="N17" s="151">
        <f t="shared" si="0"/>
        <v>0</v>
      </c>
    </row>
    <row r="18" spans="1:15" ht="28" customHeight="1" x14ac:dyDescent="0.15">
      <c r="B18" s="285" t="s">
        <v>60</v>
      </c>
      <c r="C18" s="286"/>
      <c r="D18" s="286"/>
      <c r="E18" s="286"/>
      <c r="F18" s="149"/>
      <c r="G18" s="150"/>
      <c r="H18" s="150"/>
      <c r="I18" s="150"/>
      <c r="J18" s="150"/>
      <c r="K18" s="150"/>
      <c r="L18" s="150"/>
      <c r="M18" s="150"/>
      <c r="N18" s="151">
        <f t="shared" si="0"/>
        <v>0</v>
      </c>
    </row>
    <row r="19" spans="1:15" ht="28" customHeight="1" x14ac:dyDescent="0.15">
      <c r="B19" s="285" t="s">
        <v>61</v>
      </c>
      <c r="C19" s="286"/>
      <c r="D19" s="286"/>
      <c r="E19" s="286"/>
      <c r="F19" s="152"/>
      <c r="G19" s="150"/>
      <c r="H19" s="150"/>
      <c r="I19" s="150"/>
      <c r="J19" s="150"/>
      <c r="K19" s="150"/>
      <c r="L19" s="150"/>
      <c r="M19" s="150"/>
      <c r="N19" s="151">
        <f t="shared" si="0"/>
        <v>0</v>
      </c>
    </row>
    <row r="20" spans="1:15" ht="28" customHeight="1" x14ac:dyDescent="0.15">
      <c r="B20" s="285" t="s">
        <v>62</v>
      </c>
      <c r="C20" s="286"/>
      <c r="D20" s="286"/>
      <c r="E20" s="286"/>
      <c r="F20" s="149"/>
      <c r="G20" s="150"/>
      <c r="H20" s="150"/>
      <c r="I20" s="150"/>
      <c r="J20" s="150"/>
      <c r="K20" s="150"/>
      <c r="L20" s="150"/>
      <c r="M20" s="150"/>
      <c r="N20" s="151">
        <f t="shared" si="0"/>
        <v>0</v>
      </c>
    </row>
    <row r="21" spans="1:15" ht="28" customHeight="1" x14ac:dyDescent="0.15">
      <c r="B21" s="285" t="s">
        <v>63</v>
      </c>
      <c r="C21" s="286"/>
      <c r="D21" s="286"/>
      <c r="E21" s="286"/>
      <c r="F21" s="149"/>
      <c r="G21" s="150"/>
      <c r="H21" s="150"/>
      <c r="I21" s="150"/>
      <c r="J21" s="150"/>
      <c r="K21" s="150"/>
      <c r="L21" s="150"/>
      <c r="M21" s="150"/>
      <c r="N21" s="151">
        <f t="shared" si="0"/>
        <v>0</v>
      </c>
    </row>
    <row r="22" spans="1:15" ht="36" customHeight="1" x14ac:dyDescent="0.15">
      <c r="B22" s="301" t="s">
        <v>64</v>
      </c>
      <c r="C22" s="302"/>
      <c r="D22" s="302"/>
      <c r="E22" s="302"/>
      <c r="F22" s="303"/>
      <c r="G22" s="150"/>
      <c r="H22" s="150"/>
      <c r="I22" s="150"/>
      <c r="J22" s="150"/>
      <c r="K22" s="150"/>
      <c r="L22" s="150"/>
      <c r="M22" s="150"/>
      <c r="N22" s="151">
        <f t="shared" si="0"/>
        <v>0</v>
      </c>
    </row>
    <row r="23" spans="1:15" ht="14.25" customHeight="1" x14ac:dyDescent="0.15">
      <c r="L23" s="153"/>
    </row>
    <row r="24" spans="1:15" ht="15.75" customHeight="1" thickBot="1" x14ac:dyDescent="0.2">
      <c r="A24" s="292" t="s">
        <v>15</v>
      </c>
      <c r="B24" s="293"/>
      <c r="C24" s="293"/>
      <c r="D24" s="293"/>
      <c r="E24" s="293"/>
      <c r="F24" s="293"/>
      <c r="G24" s="293"/>
      <c r="H24" s="294"/>
      <c r="M24" s="154" t="s">
        <v>65</v>
      </c>
      <c r="N24" s="151">
        <f>SUM(N15:N22)</f>
        <v>0</v>
      </c>
    </row>
    <row r="25" spans="1:15" ht="18" customHeight="1" thickBot="1" x14ac:dyDescent="0.2">
      <c r="A25" s="295"/>
      <c r="B25" s="296"/>
      <c r="C25" s="296"/>
      <c r="D25" s="296"/>
      <c r="E25" s="296"/>
      <c r="F25" s="296"/>
      <c r="G25" s="296"/>
      <c r="H25" s="297"/>
      <c r="I25" s="155"/>
      <c r="L25" s="155"/>
      <c r="M25" s="155" t="s">
        <v>66</v>
      </c>
      <c r="N25" s="156">
        <f>ROUND(+N24/6,3)</f>
        <v>0</v>
      </c>
    </row>
    <row r="26" spans="1:15" x14ac:dyDescent="0.15">
      <c r="A26" s="295"/>
      <c r="B26" s="296"/>
      <c r="C26" s="296"/>
      <c r="D26" s="296"/>
      <c r="E26" s="296"/>
      <c r="F26" s="296"/>
      <c r="G26" s="296"/>
      <c r="H26" s="297"/>
      <c r="I26" s="157"/>
      <c r="L26" s="157"/>
      <c r="N26" s="158"/>
    </row>
    <row r="27" spans="1:15" x14ac:dyDescent="0.15">
      <c r="A27" s="298"/>
      <c r="B27" s="299"/>
      <c r="C27" s="299"/>
      <c r="D27" s="299"/>
      <c r="E27" s="299"/>
      <c r="F27" s="299"/>
      <c r="G27" s="299"/>
      <c r="H27" s="300"/>
      <c r="M27" s="155" t="s">
        <v>67</v>
      </c>
      <c r="N27" s="157"/>
    </row>
    <row r="28" spans="1:15" ht="17.25" customHeight="1" thickBot="1" x14ac:dyDescent="0.2"/>
    <row r="29" spans="1:15" ht="24" customHeight="1" thickBot="1" x14ac:dyDescent="0.2">
      <c r="I29" s="159"/>
      <c r="J29" s="160" t="s">
        <v>68</v>
      </c>
      <c r="K29" s="161"/>
      <c r="L29" s="161"/>
      <c r="M29" s="162"/>
      <c r="N29" s="163">
        <f>ROUND(+N25/8,3)</f>
        <v>0</v>
      </c>
      <c r="O29" s="164"/>
    </row>
    <row r="30" spans="1:15" ht="18" customHeight="1" x14ac:dyDescent="0.15">
      <c r="E30" s="165"/>
      <c r="I30" s="159"/>
      <c r="J30" s="159"/>
      <c r="K30" s="166"/>
      <c r="L30" s="166"/>
      <c r="M30" s="154"/>
      <c r="N30" s="167"/>
      <c r="O30" s="168"/>
    </row>
    <row r="31" spans="1:15" ht="18" customHeight="1" x14ac:dyDescent="0.15">
      <c r="E31" s="165"/>
      <c r="I31" s="159"/>
      <c r="J31" s="159"/>
      <c r="K31" s="166"/>
      <c r="L31" s="166"/>
      <c r="M31" s="154"/>
      <c r="N31" s="167"/>
      <c r="O31" s="168"/>
    </row>
    <row r="32" spans="1:15" ht="18" customHeight="1" x14ac:dyDescent="0.15">
      <c r="E32" s="165"/>
      <c r="G32" s="159"/>
      <c r="H32" s="159"/>
    </row>
    <row r="35" spans="1:14" s="5" customFormat="1" ht="20.75" customHeight="1" x14ac:dyDescent="0.15">
      <c r="A35" s="54" t="s">
        <v>34</v>
      </c>
      <c r="B35" s="55"/>
      <c r="C35" s="55"/>
      <c r="D35" s="55"/>
      <c r="E35" s="55"/>
      <c r="F35" s="55"/>
      <c r="G35" s="55"/>
      <c r="I35" s="54" t="s">
        <v>35</v>
      </c>
      <c r="J35" s="169"/>
      <c r="K35" s="131"/>
      <c r="L35" s="131"/>
      <c r="M35" s="131"/>
      <c r="N35" s="131"/>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A24:H27"/>
    <mergeCell ref="B17:E17"/>
    <mergeCell ref="B18:E18"/>
    <mergeCell ref="B19:E19"/>
    <mergeCell ref="B20:E20"/>
    <mergeCell ref="B21:E21"/>
    <mergeCell ref="B22:F22"/>
    <mergeCell ref="B16:E16"/>
    <mergeCell ref="K3:O3"/>
    <mergeCell ref="C4:E4"/>
    <mergeCell ref="K4:O4"/>
    <mergeCell ref="A10:G12"/>
    <mergeCell ref="B15:E15"/>
  </mergeCells>
  <pageMargins left="0.78740157480314998" right="0.15748031496063" top="0.98425196850393704" bottom="0.39370078740157499" header="0.683070866" footer="0.196850393700787"/>
  <pageSetup scale="87" orientation="portrait" r:id="rId1"/>
  <headerFooter alignWithMargins="0">
    <oddHeader>&amp;L&amp;G&amp;C&amp;"Verdana,Bold"&amp;14 3* Squad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0B88-79C2-4A45-B09C-D753AFFDEBE9}">
  <sheetPr>
    <pageSetUpPr fitToPage="1"/>
  </sheetPr>
  <dimension ref="A1:O59"/>
  <sheetViews>
    <sheetView view="pageLayout" zoomScaleNormal="100" workbookViewId="0">
      <selection activeCell="B18" sqref="B18:E18"/>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144"/>
      <c r="E2" s="144"/>
      <c r="F2" s="144"/>
      <c r="G2" s="144"/>
      <c r="H2" s="144"/>
      <c r="I2" s="144"/>
      <c r="J2" s="144"/>
      <c r="K2" s="144"/>
      <c r="L2" s="144"/>
      <c r="M2" s="144"/>
    </row>
    <row r="3" spans="1:15" s="5" customFormat="1" ht="24" customHeight="1" x14ac:dyDescent="0.15">
      <c r="A3" s="6" t="s">
        <v>0</v>
      </c>
      <c r="B3" s="8"/>
      <c r="C3" s="8"/>
      <c r="D3" s="54"/>
      <c r="E3" s="8"/>
      <c r="F3" s="8"/>
      <c r="K3" s="287" t="s">
        <v>83</v>
      </c>
      <c r="L3" s="287"/>
      <c r="M3" s="287"/>
      <c r="N3" s="287"/>
      <c r="O3" s="287"/>
    </row>
    <row r="4" spans="1:15" s="5" customFormat="1" ht="24" customHeight="1" x14ac:dyDescent="0.15">
      <c r="A4" s="6" t="s">
        <v>2</v>
      </c>
      <c r="B4" s="8"/>
      <c r="C4" s="288"/>
      <c r="D4" s="288"/>
      <c r="E4" s="288"/>
      <c r="F4" s="145"/>
      <c r="G4" s="114"/>
      <c r="H4" s="110"/>
      <c r="I4" s="110"/>
      <c r="J4" s="110"/>
      <c r="K4" s="287"/>
      <c r="L4" s="287"/>
      <c r="M4" s="287"/>
      <c r="N4" s="287"/>
      <c r="O4" s="287"/>
    </row>
    <row r="5" spans="1:15" s="5" customFormat="1" ht="15.75" customHeight="1" thickBot="1" x14ac:dyDescent="0.2">
      <c r="A5" s="113"/>
      <c r="G5" s="114"/>
      <c r="I5" s="5" t="s">
        <v>36</v>
      </c>
    </row>
    <row r="6" spans="1:15" s="5" customFormat="1" ht="21.5" customHeight="1" x14ac:dyDescent="0.15">
      <c r="A6" s="13" t="s">
        <v>69</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89"/>
      <c r="B10" s="289"/>
      <c r="C10" s="289"/>
      <c r="D10" s="289"/>
      <c r="E10" s="289"/>
      <c r="F10" s="289"/>
      <c r="G10" s="289"/>
      <c r="H10" s="35"/>
      <c r="I10" s="23" t="s">
        <v>12</v>
      </c>
      <c r="J10" s="24"/>
      <c r="K10" s="24"/>
      <c r="L10" s="24"/>
      <c r="M10" s="25" t="s">
        <v>5</v>
      </c>
      <c r="N10" s="26"/>
    </row>
    <row r="11" spans="1:15" s="5" customFormat="1" ht="22.25" customHeight="1" x14ac:dyDescent="0.15">
      <c r="A11" s="290"/>
      <c r="B11" s="290"/>
      <c r="C11" s="290"/>
      <c r="D11" s="290"/>
      <c r="E11" s="290"/>
      <c r="F11" s="290"/>
      <c r="G11" s="290"/>
      <c r="H11" s="35"/>
      <c r="I11" s="23" t="s">
        <v>13</v>
      </c>
      <c r="J11" s="24"/>
      <c r="K11" s="24"/>
      <c r="L11" s="24"/>
      <c r="M11" s="25" t="s">
        <v>5</v>
      </c>
      <c r="N11" s="26"/>
    </row>
    <row r="12" spans="1:15" ht="22.25" customHeight="1" thickBot="1" x14ac:dyDescent="0.2">
      <c r="A12" s="290"/>
      <c r="B12" s="290"/>
      <c r="C12" s="290"/>
      <c r="D12" s="290"/>
      <c r="E12" s="290"/>
      <c r="F12" s="290"/>
      <c r="G12" s="290"/>
      <c r="H12" s="36"/>
      <c r="I12" s="37" t="s">
        <v>14</v>
      </c>
      <c r="J12" s="38"/>
      <c r="K12" s="38"/>
      <c r="L12" s="38"/>
      <c r="M12" s="39" t="s">
        <v>5</v>
      </c>
      <c r="N12" s="40"/>
    </row>
    <row r="13" spans="1:15" ht="21.75" customHeight="1" x14ac:dyDescent="0.15">
      <c r="A13" s="146"/>
      <c r="B13" s="147"/>
    </row>
    <row r="14" spans="1:15" ht="15.75" customHeight="1" x14ac:dyDescent="0.15">
      <c r="G14" s="148">
        <v>1</v>
      </c>
      <c r="H14" s="148">
        <v>2</v>
      </c>
      <c r="I14" s="148">
        <v>3</v>
      </c>
      <c r="J14" s="148">
        <v>4</v>
      </c>
      <c r="K14" s="148">
        <v>5</v>
      </c>
      <c r="L14" s="148">
        <v>6</v>
      </c>
      <c r="M14" s="148">
        <v>7</v>
      </c>
      <c r="N14" s="148" t="s">
        <v>56</v>
      </c>
    </row>
    <row r="15" spans="1:15" ht="28" customHeight="1" x14ac:dyDescent="0.15">
      <c r="B15" s="285" t="s">
        <v>57</v>
      </c>
      <c r="C15" s="291"/>
      <c r="D15" s="291"/>
      <c r="E15" s="291"/>
      <c r="F15" s="149"/>
      <c r="G15" s="150"/>
      <c r="H15" s="150"/>
      <c r="I15" s="150"/>
      <c r="J15" s="150"/>
      <c r="K15" s="150"/>
      <c r="L15" s="150"/>
      <c r="M15" s="150"/>
      <c r="N15" s="151">
        <f t="shared" ref="N15:N22" si="0">SUM(G15:M15)</f>
        <v>0</v>
      </c>
    </row>
    <row r="16" spans="1:15" ht="28" customHeight="1" x14ac:dyDescent="0.15">
      <c r="B16" s="285" t="s">
        <v>58</v>
      </c>
      <c r="C16" s="286"/>
      <c r="D16" s="286"/>
      <c r="E16" s="286"/>
      <c r="F16" s="149"/>
      <c r="G16" s="150"/>
      <c r="H16" s="150"/>
      <c r="I16" s="150"/>
      <c r="J16" s="150"/>
      <c r="K16" s="150"/>
      <c r="L16" s="150"/>
      <c r="M16" s="150"/>
      <c r="N16" s="151">
        <f t="shared" si="0"/>
        <v>0</v>
      </c>
    </row>
    <row r="17" spans="1:15" ht="28" customHeight="1" x14ac:dyDescent="0.15">
      <c r="B17" s="285" t="s">
        <v>59</v>
      </c>
      <c r="C17" s="286"/>
      <c r="D17" s="286"/>
      <c r="E17" s="286"/>
      <c r="F17" s="149"/>
      <c r="G17" s="150"/>
      <c r="H17" s="150"/>
      <c r="I17" s="150"/>
      <c r="J17" s="150"/>
      <c r="K17" s="150"/>
      <c r="L17" s="150"/>
      <c r="M17" s="150"/>
      <c r="N17" s="151">
        <f t="shared" si="0"/>
        <v>0</v>
      </c>
    </row>
    <row r="18" spans="1:15" ht="28" customHeight="1" x14ac:dyDescent="0.15">
      <c r="B18" s="285" t="s">
        <v>60</v>
      </c>
      <c r="C18" s="286"/>
      <c r="D18" s="286"/>
      <c r="E18" s="286"/>
      <c r="F18" s="149"/>
      <c r="G18" s="150"/>
      <c r="H18" s="150"/>
      <c r="I18" s="150"/>
      <c r="J18" s="150"/>
      <c r="K18" s="150"/>
      <c r="L18" s="150"/>
      <c r="M18" s="150"/>
      <c r="N18" s="151">
        <f t="shared" si="0"/>
        <v>0</v>
      </c>
    </row>
    <row r="19" spans="1:15" ht="28" customHeight="1" x14ac:dyDescent="0.15">
      <c r="B19" s="285" t="s">
        <v>61</v>
      </c>
      <c r="C19" s="286"/>
      <c r="D19" s="286"/>
      <c r="E19" s="286"/>
      <c r="F19" s="152"/>
      <c r="G19" s="150"/>
      <c r="H19" s="150"/>
      <c r="I19" s="150"/>
      <c r="J19" s="150"/>
      <c r="K19" s="150"/>
      <c r="L19" s="150"/>
      <c r="M19" s="150"/>
      <c r="N19" s="151">
        <f t="shared" si="0"/>
        <v>0</v>
      </c>
    </row>
    <row r="20" spans="1:15" ht="28" customHeight="1" x14ac:dyDescent="0.15">
      <c r="B20" s="285" t="s">
        <v>62</v>
      </c>
      <c r="C20" s="286"/>
      <c r="D20" s="286"/>
      <c r="E20" s="286"/>
      <c r="F20" s="149"/>
      <c r="G20" s="150"/>
      <c r="H20" s="150"/>
      <c r="I20" s="150"/>
      <c r="J20" s="150"/>
      <c r="K20" s="150"/>
      <c r="L20" s="150"/>
      <c r="M20" s="150"/>
      <c r="N20" s="151">
        <f t="shared" si="0"/>
        <v>0</v>
      </c>
    </row>
    <row r="21" spans="1:15" ht="28" customHeight="1" x14ac:dyDescent="0.15">
      <c r="B21" s="285" t="s">
        <v>63</v>
      </c>
      <c r="C21" s="286"/>
      <c r="D21" s="286"/>
      <c r="E21" s="286"/>
      <c r="F21" s="149"/>
      <c r="G21" s="150"/>
      <c r="H21" s="150"/>
      <c r="I21" s="150"/>
      <c r="J21" s="150"/>
      <c r="K21" s="150"/>
      <c r="L21" s="150"/>
      <c r="M21" s="150"/>
      <c r="N21" s="151">
        <f t="shared" si="0"/>
        <v>0</v>
      </c>
    </row>
    <row r="22" spans="1:15" ht="36" customHeight="1" x14ac:dyDescent="0.15">
      <c r="B22" s="301" t="s">
        <v>64</v>
      </c>
      <c r="C22" s="302"/>
      <c r="D22" s="302"/>
      <c r="E22" s="302"/>
      <c r="F22" s="303"/>
      <c r="G22" s="150"/>
      <c r="H22" s="150"/>
      <c r="I22" s="150"/>
      <c r="J22" s="150"/>
      <c r="K22" s="150"/>
      <c r="L22" s="150"/>
      <c r="M22" s="150"/>
      <c r="N22" s="151">
        <f t="shared" si="0"/>
        <v>0</v>
      </c>
    </row>
    <row r="23" spans="1:15" ht="14.25" customHeight="1" x14ac:dyDescent="0.15">
      <c r="L23" s="153"/>
    </row>
    <row r="24" spans="1:15" ht="15.75" customHeight="1" thickBot="1" x14ac:dyDescent="0.2">
      <c r="A24" s="292" t="s">
        <v>15</v>
      </c>
      <c r="B24" s="293"/>
      <c r="C24" s="293"/>
      <c r="D24" s="293"/>
      <c r="E24" s="293"/>
      <c r="F24" s="293"/>
      <c r="G24" s="293"/>
      <c r="H24" s="294"/>
      <c r="M24" s="154" t="s">
        <v>65</v>
      </c>
      <c r="N24" s="151">
        <f>SUM(N15:N22)</f>
        <v>0</v>
      </c>
    </row>
    <row r="25" spans="1:15" ht="18" customHeight="1" thickBot="1" x14ac:dyDescent="0.2">
      <c r="A25" s="295"/>
      <c r="B25" s="296"/>
      <c r="C25" s="296"/>
      <c r="D25" s="296"/>
      <c r="E25" s="296"/>
      <c r="F25" s="296"/>
      <c r="G25" s="296"/>
      <c r="H25" s="297"/>
      <c r="I25" s="155"/>
      <c r="L25" s="155"/>
      <c r="M25" s="155" t="s">
        <v>66</v>
      </c>
      <c r="N25" s="156">
        <f>ROUND(+N24/6,3)</f>
        <v>0</v>
      </c>
    </row>
    <row r="26" spans="1:15" x14ac:dyDescent="0.15">
      <c r="A26" s="295"/>
      <c r="B26" s="296"/>
      <c r="C26" s="296"/>
      <c r="D26" s="296"/>
      <c r="E26" s="296"/>
      <c r="F26" s="296"/>
      <c r="G26" s="296"/>
      <c r="H26" s="297"/>
      <c r="I26" s="157"/>
      <c r="L26" s="157"/>
      <c r="N26" s="158"/>
    </row>
    <row r="27" spans="1:15" x14ac:dyDescent="0.15">
      <c r="A27" s="298"/>
      <c r="B27" s="299"/>
      <c r="C27" s="299"/>
      <c r="D27" s="299"/>
      <c r="E27" s="299"/>
      <c r="F27" s="299"/>
      <c r="G27" s="299"/>
      <c r="H27" s="300"/>
      <c r="M27" s="155" t="s">
        <v>67</v>
      </c>
      <c r="N27" s="157"/>
    </row>
    <row r="28" spans="1:15" ht="17.25" customHeight="1" thickBot="1" x14ac:dyDescent="0.2"/>
    <row r="29" spans="1:15" ht="24" customHeight="1" thickBot="1" x14ac:dyDescent="0.2">
      <c r="I29" s="159"/>
      <c r="J29" s="160" t="s">
        <v>68</v>
      </c>
      <c r="K29" s="161"/>
      <c r="L29" s="161"/>
      <c r="M29" s="162"/>
      <c r="N29" s="163">
        <f>ROUND(+N25/8,3)</f>
        <v>0</v>
      </c>
      <c r="O29" s="164"/>
    </row>
    <row r="30" spans="1:15" ht="18" customHeight="1" x14ac:dyDescent="0.15">
      <c r="E30" s="165"/>
      <c r="I30" s="159"/>
      <c r="J30" s="159"/>
      <c r="K30" s="166"/>
      <c r="L30" s="166"/>
      <c r="M30" s="154"/>
      <c r="N30" s="167"/>
      <c r="O30" s="168"/>
    </row>
    <row r="31" spans="1:15" ht="18" customHeight="1" x14ac:dyDescent="0.15">
      <c r="E31" s="165"/>
      <c r="I31" s="159"/>
      <c r="J31" s="159"/>
      <c r="K31" s="166"/>
      <c r="L31" s="166"/>
      <c r="M31" s="154"/>
      <c r="N31" s="167"/>
      <c r="O31" s="168"/>
    </row>
    <row r="32" spans="1:15" ht="18" customHeight="1" x14ac:dyDescent="0.15">
      <c r="E32" s="165"/>
      <c r="G32" s="159"/>
      <c r="H32" s="159"/>
    </row>
    <row r="35" spans="1:14" s="5" customFormat="1" ht="20.75" customHeight="1" x14ac:dyDescent="0.15">
      <c r="A35" s="54" t="s">
        <v>34</v>
      </c>
      <c r="B35" s="55"/>
      <c r="C35" s="55"/>
      <c r="D35" s="55"/>
      <c r="E35" s="55"/>
      <c r="F35" s="55"/>
      <c r="G35" s="55"/>
      <c r="I35" s="54" t="s">
        <v>35</v>
      </c>
      <c r="J35" s="169"/>
      <c r="K35" s="131"/>
      <c r="L35" s="131"/>
      <c r="M35" s="131"/>
      <c r="N35" s="131"/>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A24:H27"/>
    <mergeCell ref="B17:E17"/>
    <mergeCell ref="B18:E18"/>
    <mergeCell ref="B19:E19"/>
    <mergeCell ref="B20:E20"/>
    <mergeCell ref="B21:E21"/>
    <mergeCell ref="B22:F22"/>
    <mergeCell ref="K3:O3"/>
    <mergeCell ref="C4:E4"/>
    <mergeCell ref="K4:O4"/>
    <mergeCell ref="A10:G12"/>
    <mergeCell ref="B15:E15"/>
    <mergeCell ref="B16:E16"/>
  </mergeCells>
  <pageMargins left="0.78740157480314998" right="0.15748031496063" top="0.98425196850393704" bottom="0.39370078740157499" header="0.683070866" footer="0.196850393700787"/>
  <pageSetup scale="86" orientation="portrait" r:id="rId1"/>
  <headerFooter alignWithMargins="0">
    <oddHeader>&amp;L&amp;G&amp;C&amp;"Verdana,Bold"&amp;14 3* Squad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CEF9-1C5F-1D45-BBBA-2AA2E461E435}">
  <sheetPr>
    <pageSetUpPr fitToPage="1"/>
  </sheetPr>
  <dimension ref="A1:P31"/>
  <sheetViews>
    <sheetView view="pageLayout" topLeftCell="A9"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22"/>
      <c r="B3" s="222"/>
      <c r="C3" s="222"/>
      <c r="D3" s="222"/>
      <c r="E3" s="222"/>
      <c r="F3" s="222"/>
      <c r="G3" s="222"/>
      <c r="H3" s="222"/>
      <c r="I3" s="222"/>
      <c r="J3" s="2"/>
      <c r="K3" s="3"/>
      <c r="L3" s="3"/>
      <c r="M3" s="4"/>
    </row>
    <row r="4" spans="1:15" s="1" customFormat="1" ht="24" customHeight="1" x14ac:dyDescent="0.15">
      <c r="A4" s="6" t="s">
        <v>0</v>
      </c>
      <c r="B4" s="7"/>
      <c r="C4" s="223"/>
      <c r="D4" s="223"/>
      <c r="E4" s="223"/>
      <c r="F4" s="223"/>
      <c r="G4" s="8"/>
      <c r="I4" s="190"/>
      <c r="J4" s="10" t="s">
        <v>1</v>
      </c>
      <c r="K4" s="11"/>
      <c r="L4" s="11"/>
      <c r="M4" s="224"/>
      <c r="N4" s="224"/>
    </row>
    <row r="5" spans="1:15" s="1" customFormat="1" ht="24" customHeight="1" x14ac:dyDescent="0.15">
      <c r="A5" s="6" t="s">
        <v>2</v>
      </c>
      <c r="B5" s="7"/>
      <c r="C5" s="223"/>
      <c r="D5" s="223"/>
      <c r="E5" s="223"/>
      <c r="F5" s="223"/>
      <c r="G5" s="8"/>
      <c r="I5" s="9"/>
      <c r="J5" s="9"/>
      <c r="K5" s="9"/>
      <c r="L5" s="9"/>
      <c r="M5" s="191"/>
    </row>
    <row r="6" spans="1:15" s="1" customFormat="1" ht="8" customHeight="1" thickBot="1" x14ac:dyDescent="0.25">
      <c r="A6" s="12"/>
      <c r="K6" s="192"/>
      <c r="L6" s="171"/>
      <c r="M6" s="193"/>
    </row>
    <row r="7" spans="1:15" s="1" customFormat="1" ht="23" customHeight="1" x14ac:dyDescent="0.15">
      <c r="A7" s="194" t="s">
        <v>84</v>
      </c>
      <c r="B7" s="70"/>
      <c r="C7" s="71"/>
      <c r="D7" s="71"/>
      <c r="E7" s="71"/>
      <c r="F7" s="71"/>
      <c r="G7" s="195" t="s">
        <v>5</v>
      </c>
      <c r="H7" s="196"/>
      <c r="I7" s="195" t="s">
        <v>85</v>
      </c>
      <c r="J7" s="197"/>
      <c r="K7" s="198"/>
      <c r="L7" s="110"/>
      <c r="M7" s="199"/>
    </row>
    <row r="8" spans="1:15" ht="23" customHeight="1" x14ac:dyDescent="0.15">
      <c r="A8" s="200" t="s">
        <v>6</v>
      </c>
      <c r="B8" s="7"/>
      <c r="C8" s="78"/>
      <c r="D8" s="78"/>
      <c r="E8" s="78"/>
      <c r="F8" s="78"/>
      <c r="G8" s="225"/>
      <c r="H8" s="226"/>
      <c r="I8" s="227"/>
      <c r="J8" s="226"/>
      <c r="K8" s="228"/>
      <c r="L8" s="110"/>
      <c r="M8" s="199"/>
    </row>
    <row r="9" spans="1:15" ht="23" customHeight="1" x14ac:dyDescent="0.15">
      <c r="A9" s="201" t="s">
        <v>8</v>
      </c>
      <c r="B9" s="77"/>
      <c r="C9" s="78"/>
      <c r="D9" s="78"/>
      <c r="E9" s="78"/>
      <c r="F9" s="78"/>
      <c r="G9" s="202" t="s">
        <v>5</v>
      </c>
      <c r="H9" s="203"/>
      <c r="I9" s="204" t="s">
        <v>85</v>
      </c>
      <c r="J9" s="205"/>
      <c r="K9" s="206"/>
      <c r="L9" s="1"/>
      <c r="M9" s="1"/>
    </row>
    <row r="10" spans="1:15" ht="23" customHeight="1" thickBot="1" x14ac:dyDescent="0.2">
      <c r="A10" s="207" t="s">
        <v>10</v>
      </c>
      <c r="B10" s="208"/>
      <c r="C10" s="209"/>
      <c r="D10" s="209"/>
      <c r="E10" s="209"/>
      <c r="F10" s="209"/>
      <c r="G10" s="210" t="s">
        <v>5</v>
      </c>
      <c r="H10" s="211"/>
      <c r="I10" s="212" t="s">
        <v>85</v>
      </c>
      <c r="J10" s="213"/>
      <c r="K10" s="214"/>
      <c r="L10" s="215"/>
      <c r="M10" s="216"/>
    </row>
    <row r="11" spans="1:15" ht="17" customHeight="1" x14ac:dyDescent="0.15"/>
    <row r="12" spans="1:15" ht="16" customHeight="1" thickBot="1" x14ac:dyDescent="0.2">
      <c r="K12" s="229" t="s">
        <v>15</v>
      </c>
      <c r="L12" s="230"/>
      <c r="M12" s="229" t="s">
        <v>16</v>
      </c>
      <c r="N12" s="231"/>
      <c r="O12" s="230"/>
    </row>
    <row r="13" spans="1:15" ht="219.5" customHeight="1" x14ac:dyDescent="0.15">
      <c r="A13" s="232" t="s">
        <v>17</v>
      </c>
      <c r="B13" s="235" t="s">
        <v>18</v>
      </c>
      <c r="C13" s="236"/>
      <c r="D13" s="236"/>
      <c r="E13" s="236"/>
      <c r="F13" s="236"/>
      <c r="G13" s="236"/>
      <c r="H13" s="236"/>
      <c r="I13" s="236"/>
      <c r="J13" s="237"/>
      <c r="K13" s="238"/>
      <c r="L13" s="239"/>
      <c r="M13" s="244" t="s">
        <v>19</v>
      </c>
      <c r="N13" s="247">
        <f>SUM(C15+D15+E15+F15+G15+H15)/6</f>
        <v>0</v>
      </c>
      <c r="O13" s="219">
        <f>MAX(0,N13*0.6)</f>
        <v>0</v>
      </c>
    </row>
    <row r="14" spans="1:15" ht="22" customHeight="1" x14ac:dyDescent="0.15">
      <c r="A14" s="233"/>
      <c r="B14" s="41"/>
      <c r="C14" s="42" t="s">
        <v>20</v>
      </c>
      <c r="D14" s="42" t="s">
        <v>21</v>
      </c>
      <c r="E14" s="42" t="s">
        <v>22</v>
      </c>
      <c r="F14" s="42" t="s">
        <v>23</v>
      </c>
      <c r="G14" s="42" t="s">
        <v>24</v>
      </c>
      <c r="H14" s="42" t="s">
        <v>25</v>
      </c>
      <c r="I14" s="41"/>
      <c r="K14" s="240"/>
      <c r="L14" s="241"/>
      <c r="M14" s="245"/>
      <c r="N14" s="248"/>
      <c r="O14" s="220"/>
    </row>
    <row r="15" spans="1:15" ht="47.25" customHeight="1" thickBot="1" x14ac:dyDescent="0.2">
      <c r="A15" s="234"/>
      <c r="B15" s="41"/>
      <c r="C15" s="43"/>
      <c r="D15" s="43"/>
      <c r="E15" s="43"/>
      <c r="F15" s="43"/>
      <c r="G15" s="43"/>
      <c r="H15" s="43"/>
      <c r="I15" s="41"/>
      <c r="K15" s="242"/>
      <c r="L15" s="243"/>
      <c r="M15" s="246"/>
      <c r="N15" s="249"/>
      <c r="O15" s="221"/>
    </row>
    <row r="16" spans="1:15" ht="126" customHeight="1" x14ac:dyDescent="0.15">
      <c r="A16" s="232" t="s">
        <v>26</v>
      </c>
      <c r="B16" s="255" t="s">
        <v>27</v>
      </c>
      <c r="C16" s="256"/>
      <c r="D16" s="256"/>
      <c r="E16" s="256"/>
      <c r="F16" s="256"/>
      <c r="G16" s="256"/>
      <c r="H16" s="256"/>
      <c r="I16" s="256"/>
      <c r="J16" s="256"/>
      <c r="K16" s="238"/>
      <c r="L16" s="239"/>
      <c r="M16" s="257" t="s">
        <v>28</v>
      </c>
      <c r="N16" s="260">
        <f>(C18*0.5+E18*0.25+G18*0.25)-D20-E20-F20-G20-H20</f>
        <v>0</v>
      </c>
      <c r="O16" s="219" t="e">
        <f>MAX(0,(#REF!-N16)*0.25)</f>
        <v>#REF!</v>
      </c>
    </row>
    <row r="17" spans="1:16" ht="40" customHeight="1" x14ac:dyDescent="0.15">
      <c r="A17" s="233"/>
      <c r="B17" s="250" t="s">
        <v>70</v>
      </c>
      <c r="C17" s="251"/>
      <c r="D17" s="252"/>
      <c r="E17" s="250" t="s">
        <v>71</v>
      </c>
      <c r="F17" s="252"/>
      <c r="G17" s="250" t="s">
        <v>72</v>
      </c>
      <c r="H17" s="252"/>
      <c r="I17" s="253"/>
      <c r="J17" s="254"/>
      <c r="K17" s="240"/>
      <c r="L17" s="241"/>
      <c r="M17" s="258"/>
      <c r="N17" s="261"/>
      <c r="O17" s="220"/>
    </row>
    <row r="18" spans="1:16" ht="34" customHeight="1" thickBot="1" x14ac:dyDescent="0.2">
      <c r="A18" s="233"/>
      <c r="B18" s="173"/>
      <c r="C18" s="217"/>
      <c r="D18" s="218"/>
      <c r="E18" s="263"/>
      <c r="F18" s="264"/>
      <c r="G18" s="263"/>
      <c r="H18" s="264"/>
      <c r="I18" s="265"/>
      <c r="J18" s="266"/>
      <c r="K18" s="240"/>
      <c r="L18" s="241"/>
      <c r="M18" s="258"/>
      <c r="N18" s="261"/>
      <c r="O18" s="220"/>
    </row>
    <row r="19" spans="1:16" ht="34" customHeight="1" x14ac:dyDescent="0.15">
      <c r="A19" s="233"/>
      <c r="B19" s="267"/>
      <c r="C19" s="268"/>
      <c r="D19" s="268"/>
      <c r="E19" s="268"/>
      <c r="F19" s="268"/>
      <c r="G19" s="268"/>
      <c r="H19" s="268"/>
      <c r="I19" s="268"/>
      <c r="J19" s="269"/>
      <c r="K19" s="240"/>
      <c r="L19" s="241"/>
      <c r="M19" s="258"/>
      <c r="N19" s="261"/>
      <c r="O19" s="220"/>
    </row>
    <row r="20" spans="1:16" ht="29.25" customHeight="1" thickBot="1" x14ac:dyDescent="0.2">
      <c r="A20" s="234"/>
      <c r="B20" s="270" t="s">
        <v>29</v>
      </c>
      <c r="C20" s="271"/>
      <c r="D20" s="45"/>
      <c r="E20" s="45"/>
      <c r="F20" s="45"/>
      <c r="G20" s="45"/>
      <c r="H20" s="45"/>
      <c r="I20" s="272"/>
      <c r="J20" s="273"/>
      <c r="K20" s="242"/>
      <c r="L20" s="243"/>
      <c r="M20" s="259"/>
      <c r="N20" s="262"/>
      <c r="O20" s="221"/>
    </row>
    <row r="21" spans="1:16" ht="129" customHeight="1" thickBot="1" x14ac:dyDescent="0.2">
      <c r="A21" s="274" t="s">
        <v>30</v>
      </c>
      <c r="B21" s="276" t="s">
        <v>31</v>
      </c>
      <c r="C21" s="277"/>
      <c r="D21" s="277"/>
      <c r="E21" s="277"/>
      <c r="F21" s="277"/>
      <c r="G21" s="277"/>
      <c r="H21" s="277"/>
      <c r="I21" s="277"/>
      <c r="J21" s="277"/>
      <c r="K21" s="278"/>
      <c r="L21" s="279"/>
      <c r="M21" s="44" t="s">
        <v>32</v>
      </c>
      <c r="N21" s="174"/>
      <c r="O21" s="175">
        <f>MAX(0,(N21-N22)*0.15)</f>
        <v>0</v>
      </c>
    </row>
    <row r="22" spans="1:16" ht="22.5" customHeight="1" thickBot="1" x14ac:dyDescent="0.2">
      <c r="A22" s="275"/>
      <c r="B22" s="280" t="s">
        <v>29</v>
      </c>
      <c r="C22" s="281"/>
      <c r="D22" s="47"/>
      <c r="E22" s="47"/>
      <c r="F22" s="47"/>
      <c r="G22" s="47"/>
      <c r="H22" s="47"/>
      <c r="I22" s="48"/>
      <c r="J22" s="39"/>
      <c r="K22" s="46"/>
      <c r="L22" s="49"/>
      <c r="M22" s="50"/>
      <c r="N22" s="172">
        <f>SUM(D22:H22)</f>
        <v>0</v>
      </c>
      <c r="O22" s="176"/>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82" t="s">
        <v>33</v>
      </c>
      <c r="L24" s="283"/>
      <c r="M24" s="283"/>
      <c r="N24" s="284"/>
      <c r="O24" s="177"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36AD-B764-44C9-A52D-C0B89E070466}">
  <sheetPr>
    <pageSetUpPr fitToPage="1"/>
  </sheetPr>
  <dimension ref="A1:O40"/>
  <sheetViews>
    <sheetView view="pageLayout" topLeftCell="A13" zoomScaleNormal="100" workbookViewId="0">
      <selection activeCell="I4" sqref="I4:M4"/>
    </sheetView>
  </sheetViews>
  <sheetFormatPr baseColWidth="10" defaultColWidth="9.1640625" defaultRowHeight="13" x14ac:dyDescent="0.15"/>
  <cols>
    <col min="1" max="1" width="5.6640625" style="5" customWidth="1"/>
    <col min="2" max="3" width="9.1640625" style="5"/>
    <col min="4" max="4" width="2.6640625" style="5" customWidth="1"/>
    <col min="5" max="6" width="7.33203125" style="5" customWidth="1"/>
    <col min="7" max="7" width="8.33203125" style="5" customWidth="1"/>
    <col min="8" max="8" width="7" style="5" customWidth="1"/>
    <col min="9" max="11" width="7.33203125" style="5" customWidth="1"/>
    <col min="12" max="12" width="10.6640625" style="5" customWidth="1"/>
    <col min="13" max="13" width="5.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ht="24" customHeight="1" x14ac:dyDescent="0.15">
      <c r="A2" s="2"/>
      <c r="B2" s="2"/>
      <c r="C2" s="2"/>
      <c r="D2" s="2"/>
      <c r="E2" s="2"/>
      <c r="F2" s="2"/>
      <c r="G2" s="2"/>
      <c r="H2" s="2"/>
      <c r="I2" s="2"/>
      <c r="J2" s="3"/>
      <c r="K2" s="3"/>
      <c r="L2" s="4"/>
    </row>
    <row r="3" spans="1:14" s="1" customFormat="1" ht="24" customHeight="1" x14ac:dyDescent="0.15">
      <c r="A3" s="6" t="s">
        <v>0</v>
      </c>
      <c r="B3" s="7"/>
      <c r="C3" s="223"/>
      <c r="D3" s="223"/>
      <c r="E3" s="223"/>
      <c r="F3" s="223"/>
      <c r="G3" s="8"/>
      <c r="I3" s="313" t="s">
        <v>83</v>
      </c>
      <c r="J3" s="313"/>
      <c r="K3" s="313"/>
      <c r="L3" s="313"/>
      <c r="M3" s="313"/>
    </row>
    <row r="4" spans="1:14" s="1" customFormat="1" ht="24" customHeight="1" x14ac:dyDescent="0.15">
      <c r="A4" s="6" t="s">
        <v>2</v>
      </c>
      <c r="B4" s="7"/>
      <c r="C4" s="64"/>
      <c r="D4" s="64"/>
      <c r="E4" s="64"/>
      <c r="F4" s="64"/>
      <c r="G4" s="8"/>
      <c r="I4" s="313"/>
      <c r="J4" s="313"/>
      <c r="K4" s="313"/>
      <c r="L4" s="313"/>
      <c r="M4" s="313"/>
    </row>
    <row r="5" spans="1:14" s="1" customFormat="1" ht="8" customHeight="1" x14ac:dyDescent="0.15">
      <c r="A5" s="65"/>
      <c r="B5" s="66"/>
      <c r="C5" s="314"/>
      <c r="D5" s="314"/>
      <c r="E5" s="314"/>
      <c r="F5" s="314"/>
      <c r="G5" s="67"/>
      <c r="H5" s="68"/>
      <c r="I5" s="287"/>
      <c r="J5" s="287"/>
      <c r="K5" s="287"/>
      <c r="L5" s="287"/>
      <c r="M5" s="287"/>
    </row>
    <row r="6" spans="1:14" s="1" customFormat="1" ht="17" customHeight="1" thickBot="1" x14ac:dyDescent="0.2">
      <c r="A6" s="12"/>
      <c r="H6" s="68"/>
      <c r="I6" s="5" t="s">
        <v>36</v>
      </c>
      <c r="J6" s="5"/>
      <c r="K6" s="5"/>
      <c r="L6" s="5"/>
      <c r="M6" s="5"/>
    </row>
    <row r="7" spans="1:14" s="1" customFormat="1" ht="21.5" customHeight="1" x14ac:dyDescent="0.15">
      <c r="A7" s="69" t="s">
        <v>6</v>
      </c>
      <c r="B7" s="70"/>
      <c r="C7" s="71"/>
      <c r="D7" s="71"/>
      <c r="E7" s="71"/>
      <c r="F7" s="71"/>
      <c r="G7" s="72"/>
      <c r="H7" s="73"/>
      <c r="I7" s="74" t="s">
        <v>4</v>
      </c>
      <c r="J7" s="18"/>
      <c r="K7" s="18"/>
      <c r="L7" s="18"/>
      <c r="M7" s="19" t="s">
        <v>5</v>
      </c>
      <c r="N7" s="75"/>
    </row>
    <row r="8" spans="1:14" ht="21.5" customHeight="1" x14ac:dyDescent="0.15">
      <c r="A8" s="76" t="s">
        <v>8</v>
      </c>
      <c r="B8" s="77"/>
      <c r="C8" s="78"/>
      <c r="D8" s="78"/>
      <c r="E8" s="78"/>
      <c r="F8" s="78"/>
      <c r="G8" s="79" t="s">
        <v>5</v>
      </c>
      <c r="H8" s="29"/>
      <c r="I8" s="80" t="s">
        <v>7</v>
      </c>
      <c r="J8" s="24"/>
      <c r="K8" s="24"/>
      <c r="L8" s="24"/>
      <c r="M8" s="25" t="s">
        <v>5</v>
      </c>
      <c r="N8" s="26"/>
    </row>
    <row r="9" spans="1:14" ht="21.5" customHeight="1" x14ac:dyDescent="0.15">
      <c r="A9" s="76" t="s">
        <v>10</v>
      </c>
      <c r="B9" s="77"/>
      <c r="C9" s="78"/>
      <c r="D9" s="78"/>
      <c r="E9" s="78"/>
      <c r="F9" s="78"/>
      <c r="G9" s="79" t="s">
        <v>5</v>
      </c>
      <c r="H9" s="29"/>
      <c r="I9" s="80" t="s">
        <v>9</v>
      </c>
      <c r="J9" s="24"/>
      <c r="K9" s="24"/>
      <c r="L9" s="24"/>
      <c r="M9" s="25" t="s">
        <v>5</v>
      </c>
      <c r="N9" s="26"/>
    </row>
    <row r="10" spans="1:14" ht="21.5" customHeight="1" x14ac:dyDescent="0.15">
      <c r="A10" s="304"/>
      <c r="B10" s="305"/>
      <c r="C10" s="305"/>
      <c r="D10" s="305"/>
      <c r="E10" s="305"/>
      <c r="F10" s="305"/>
      <c r="G10" s="305"/>
      <c r="H10" s="306"/>
      <c r="I10" s="80" t="s">
        <v>11</v>
      </c>
      <c r="J10" s="24"/>
      <c r="K10" s="24"/>
      <c r="L10" s="24"/>
      <c r="M10" s="25" t="s">
        <v>5</v>
      </c>
      <c r="N10" s="26"/>
    </row>
    <row r="11" spans="1:14" ht="21.5" customHeight="1" x14ac:dyDescent="0.15">
      <c r="A11" s="307"/>
      <c r="B11" s="308"/>
      <c r="C11" s="308"/>
      <c r="D11" s="308"/>
      <c r="E11" s="308"/>
      <c r="F11" s="308"/>
      <c r="G11" s="308"/>
      <c r="H11" s="309"/>
      <c r="I11" s="80" t="s">
        <v>12</v>
      </c>
      <c r="J11" s="24"/>
      <c r="K11" s="24"/>
      <c r="L11" s="24"/>
      <c r="M11" s="25" t="s">
        <v>5</v>
      </c>
      <c r="N11" s="26"/>
    </row>
    <row r="12" spans="1:14" ht="21.5" customHeight="1" thickBot="1" x14ac:dyDescent="0.2">
      <c r="A12" s="310"/>
      <c r="B12" s="311"/>
      <c r="C12" s="311"/>
      <c r="D12" s="311"/>
      <c r="E12" s="311"/>
      <c r="F12" s="311"/>
      <c r="G12" s="311"/>
      <c r="H12" s="312"/>
      <c r="I12" s="81" t="s">
        <v>13</v>
      </c>
      <c r="J12" s="38"/>
      <c r="K12" s="38"/>
      <c r="L12" s="38"/>
      <c r="M12" s="39" t="s">
        <v>5</v>
      </c>
      <c r="N12" s="82"/>
    </row>
    <row r="13" spans="1:14" ht="24.75" customHeight="1" x14ac:dyDescent="0.15"/>
    <row r="14" spans="1:14" ht="17" customHeight="1" x14ac:dyDescent="0.15">
      <c r="A14" s="315" t="s">
        <v>37</v>
      </c>
      <c r="B14" s="316"/>
      <c r="C14" s="316"/>
      <c r="D14" s="316"/>
      <c r="E14" s="316"/>
      <c r="F14" s="316"/>
      <c r="G14" s="316"/>
      <c r="H14" s="316"/>
      <c r="I14" s="316"/>
      <c r="J14" s="316"/>
      <c r="K14" s="316"/>
      <c r="L14" s="316"/>
      <c r="M14" s="316"/>
      <c r="N14" s="317"/>
    </row>
    <row r="15" spans="1:14" ht="18" customHeight="1" x14ac:dyDescent="0.15">
      <c r="A15" s="318"/>
      <c r="B15" s="319"/>
      <c r="C15" s="319"/>
      <c r="D15" s="319"/>
      <c r="E15" s="319"/>
      <c r="F15" s="319"/>
      <c r="G15" s="319"/>
      <c r="H15" s="319"/>
      <c r="I15" s="319"/>
      <c r="J15" s="319"/>
      <c r="K15" s="319"/>
      <c r="L15" s="319"/>
      <c r="M15" s="319"/>
      <c r="N15" s="320"/>
    </row>
    <row r="16" spans="1:14" ht="185.25" customHeight="1" x14ac:dyDescent="0.15">
      <c r="A16" s="321"/>
      <c r="B16" s="322"/>
      <c r="C16" s="322"/>
      <c r="D16" s="322"/>
      <c r="E16" s="322"/>
      <c r="F16" s="322"/>
      <c r="G16" s="322"/>
      <c r="H16" s="322"/>
      <c r="I16" s="322"/>
      <c r="J16" s="322"/>
      <c r="K16" s="319"/>
      <c r="L16" s="319"/>
      <c r="M16" s="319"/>
      <c r="N16" s="320"/>
    </row>
    <row r="17" spans="1:14" ht="18" customHeight="1" x14ac:dyDescent="0.15">
      <c r="A17" s="83" t="s">
        <v>38</v>
      </c>
      <c r="B17" s="54"/>
      <c r="C17" s="54"/>
      <c r="D17" s="84"/>
      <c r="E17" s="85"/>
      <c r="F17" s="85"/>
      <c r="G17" s="85"/>
      <c r="H17" s="85"/>
      <c r="I17" s="85"/>
      <c r="J17" s="86"/>
      <c r="K17" s="323"/>
      <c r="L17" s="324"/>
      <c r="M17" s="324"/>
      <c r="N17" s="325"/>
    </row>
    <row r="18" spans="1:14" ht="5.25" customHeight="1" x14ac:dyDescent="0.15">
      <c r="A18" s="87"/>
      <c r="K18" s="62"/>
      <c r="L18" s="88"/>
    </row>
    <row r="19" spans="1:14" ht="17" customHeight="1" x14ac:dyDescent="0.15">
      <c r="A19" s="89" t="s">
        <v>39</v>
      </c>
    </row>
    <row r="20" spans="1:14" ht="15" customHeight="1" x14ac:dyDescent="0.15">
      <c r="G20" s="90"/>
      <c r="H20" s="91" t="s">
        <v>40</v>
      </c>
      <c r="I20" s="92"/>
      <c r="K20" s="93" t="s">
        <v>41</v>
      </c>
    </row>
    <row r="21" spans="1:14" ht="24.5" customHeight="1" x14ac:dyDescent="0.15">
      <c r="B21" s="94" t="s">
        <v>42</v>
      </c>
      <c r="C21" s="95"/>
      <c r="D21" s="96"/>
      <c r="E21" s="97"/>
      <c r="F21" s="98">
        <v>0.4</v>
      </c>
      <c r="G21" s="99"/>
      <c r="H21" s="100"/>
      <c r="I21" s="101"/>
      <c r="K21" s="102">
        <f>F21*H21</f>
        <v>0</v>
      </c>
    </row>
    <row r="22" spans="1:14" ht="24.5" customHeight="1" x14ac:dyDescent="0.15">
      <c r="B22" s="94" t="s">
        <v>43</v>
      </c>
      <c r="C22" s="95"/>
      <c r="D22" s="96"/>
      <c r="E22" s="97"/>
      <c r="F22" s="98">
        <v>0.3</v>
      </c>
      <c r="G22" s="99"/>
      <c r="H22" s="100"/>
      <c r="I22" s="101"/>
      <c r="K22" s="102">
        <f>F22*H22</f>
        <v>0</v>
      </c>
    </row>
    <row r="23" spans="1:14" ht="23.75" customHeight="1" x14ac:dyDescent="0.15">
      <c r="B23" s="94" t="s">
        <v>44</v>
      </c>
      <c r="C23" s="95"/>
      <c r="D23" s="96"/>
      <c r="E23" s="97"/>
      <c r="F23" s="98">
        <v>0.1</v>
      </c>
      <c r="G23" s="99"/>
      <c r="H23" s="100"/>
      <c r="I23" s="101"/>
      <c r="K23" s="102">
        <f>F23*H23</f>
        <v>0</v>
      </c>
    </row>
    <row r="24" spans="1:14" ht="18.5" customHeight="1" thickBot="1" x14ac:dyDescent="0.2">
      <c r="B24" s="103" t="s">
        <v>45</v>
      </c>
      <c r="C24" s="25"/>
      <c r="D24" s="25"/>
      <c r="E24" s="104">
        <f>SUM(E21:E23)</f>
        <v>0</v>
      </c>
    </row>
    <row r="25" spans="1:14" ht="24" customHeight="1" thickBot="1" x14ac:dyDescent="0.2">
      <c r="G25" s="105" t="s">
        <v>46</v>
      </c>
      <c r="H25" s="106"/>
      <c r="I25" s="106"/>
      <c r="J25" s="107"/>
      <c r="K25" s="108">
        <f>IF(SUM(K21:K23)&gt;10,10,SUM(K21:K23))</f>
        <v>0</v>
      </c>
      <c r="L25" s="109">
        <v>0.3</v>
      </c>
    </row>
    <row r="26" spans="1:14" ht="5.25" customHeight="1" x14ac:dyDescent="0.15">
      <c r="G26" s="110"/>
      <c r="J26" s="111"/>
      <c r="K26" s="112"/>
      <c r="L26" s="109"/>
    </row>
    <row r="27" spans="1:14" ht="23.25" customHeight="1" x14ac:dyDescent="0.15">
      <c r="A27" s="9" t="s">
        <v>47</v>
      </c>
    </row>
    <row r="28" spans="1:14" ht="13.5" customHeight="1" x14ac:dyDescent="0.15">
      <c r="B28" s="113" t="s">
        <v>48</v>
      </c>
      <c r="E28" s="114"/>
      <c r="H28" s="115"/>
      <c r="I28" s="116"/>
      <c r="J28" s="117"/>
      <c r="K28" s="118"/>
    </row>
    <row r="29" spans="1:14" ht="18.5" customHeight="1" x14ac:dyDescent="0.15">
      <c r="B29" s="95" t="s">
        <v>49</v>
      </c>
      <c r="C29" s="119"/>
      <c r="D29" s="96"/>
      <c r="E29" s="120"/>
      <c r="F29" s="95" t="s">
        <v>50</v>
      </c>
      <c r="G29" s="96"/>
      <c r="H29" s="121">
        <f>E24</f>
        <v>0</v>
      </c>
      <c r="I29" s="98">
        <f>IFERROR(IF(ROUND(E29/H29,3)&gt;10,10,ROUND(E29/H29,3)),10)</f>
        <v>10</v>
      </c>
      <c r="J29" s="117"/>
      <c r="K29" s="102">
        <f>10-I29</f>
        <v>0</v>
      </c>
    </row>
    <row r="30" spans="1:14" ht="8.25" customHeight="1" x14ac:dyDescent="0.15">
      <c r="E30" s="114"/>
      <c r="H30" s="115"/>
      <c r="I30" s="116"/>
      <c r="J30" s="117"/>
      <c r="K30" s="118"/>
    </row>
    <row r="31" spans="1:14" ht="15" customHeight="1" x14ac:dyDescent="0.15">
      <c r="E31" s="122" t="s">
        <v>38</v>
      </c>
      <c r="F31" s="77"/>
      <c r="G31" s="326"/>
      <c r="H31" s="326"/>
      <c r="I31" s="326"/>
      <c r="J31" s="327"/>
      <c r="K31" s="123">
        <f>E17+F17+G17+H17+I17+J17</f>
        <v>0</v>
      </c>
    </row>
    <row r="32" spans="1:14" ht="7.5" customHeight="1" thickBot="1" x14ac:dyDescent="0.2">
      <c r="E32" s="114"/>
      <c r="H32" s="114"/>
      <c r="L32" s="124"/>
    </row>
    <row r="33" spans="1:15" ht="20.25" customHeight="1" thickBot="1" x14ac:dyDescent="0.2">
      <c r="G33" s="328" t="s">
        <v>51</v>
      </c>
      <c r="H33" s="329"/>
      <c r="I33" s="329"/>
      <c r="J33" s="330"/>
      <c r="K33" s="108">
        <f>K29-K31</f>
        <v>0</v>
      </c>
      <c r="L33" s="109">
        <v>0.7</v>
      </c>
      <c r="O33" s="125"/>
    </row>
    <row r="34" spans="1:15" ht="11.25" customHeight="1" thickBot="1" x14ac:dyDescent="0.2"/>
    <row r="35" spans="1:15" ht="24" customHeight="1" thickBot="1" x14ac:dyDescent="0.2">
      <c r="H35" s="331" t="s">
        <v>52</v>
      </c>
      <c r="I35" s="332"/>
      <c r="J35" s="332"/>
      <c r="K35" s="333"/>
      <c r="L35" s="126">
        <f>ROUND(K25*0.3,3) + ROUND(K33*0.7,3)</f>
        <v>0</v>
      </c>
      <c r="M35" s="127"/>
    </row>
    <row r="36" spans="1:15" ht="8.25" customHeight="1" x14ac:dyDescent="0.15">
      <c r="I36" s="9"/>
      <c r="J36" s="9"/>
      <c r="K36" s="9"/>
      <c r="L36" s="128"/>
      <c r="M36" s="129"/>
    </row>
    <row r="37" spans="1:15" x14ac:dyDescent="0.15">
      <c r="F37" s="59"/>
      <c r="H37" s="60"/>
      <c r="I37" s="60"/>
      <c r="J37" s="61"/>
      <c r="K37" s="62"/>
      <c r="L37" s="88"/>
    </row>
    <row r="38" spans="1:15" x14ac:dyDescent="0.15">
      <c r="F38" s="59"/>
      <c r="H38" s="60"/>
      <c r="I38" s="60"/>
      <c r="J38" s="61"/>
      <c r="K38" s="62"/>
      <c r="L38" s="88"/>
    </row>
    <row r="40" spans="1:15" ht="23.75" customHeight="1" x14ac:dyDescent="0.15">
      <c r="A40" s="54" t="s">
        <v>34</v>
      </c>
      <c r="B40" s="55"/>
      <c r="C40" s="55"/>
      <c r="D40" s="55"/>
      <c r="E40" s="55"/>
      <c r="F40" s="55"/>
      <c r="H40" s="130" t="s">
        <v>35</v>
      </c>
      <c r="I40" s="57"/>
      <c r="J40" s="57"/>
      <c r="K40" s="57"/>
      <c r="L40" s="57"/>
      <c r="M40" s="131"/>
    </row>
  </sheetData>
  <mergeCells count="11">
    <mergeCell ref="A14:N16"/>
    <mergeCell ref="K17:N17"/>
    <mergeCell ref="G31:J31"/>
    <mergeCell ref="G33:J33"/>
    <mergeCell ref="H35:K35"/>
    <mergeCell ref="A10:H12"/>
    <mergeCell ref="C3:F3"/>
    <mergeCell ref="I3:M3"/>
    <mergeCell ref="I4:M4"/>
    <mergeCell ref="C5:F5"/>
    <mergeCell ref="I5:M5"/>
  </mergeCells>
  <pageMargins left="0.78740157480314998" right="0.15748031496063" top="0.98425196850393704" bottom="0.39370078740157499" header="0.683070866" footer="0.196850393700787"/>
  <pageSetup scale="79" orientation="portrait" r:id="rId1"/>
  <headerFooter alignWithMargins="0">
    <oddHeader>&amp;L&amp;G&amp;C&amp;"Verdana,Bold"&amp;14 3* A Squad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8FAE8-FB70-4E59-8B64-B88FFA6D8B3D}">
  <sheetPr>
    <pageSetUpPr fitToPage="1"/>
  </sheetPr>
  <dimension ref="A1:O33"/>
  <sheetViews>
    <sheetView view="pageLayout" zoomScaleNormal="100" workbookViewId="0">
      <selection activeCell="F37" sqref="F37"/>
    </sheetView>
  </sheetViews>
  <sheetFormatPr baseColWidth="10" defaultColWidth="9.1640625" defaultRowHeight="13" x14ac:dyDescent="0.15"/>
  <cols>
    <col min="1" max="1" width="5.6640625" style="5" customWidth="1"/>
    <col min="2" max="3" width="9.1640625" style="5"/>
    <col min="4" max="4" width="2.6640625" style="5" customWidth="1"/>
    <col min="5" max="5" width="7.33203125" style="5" customWidth="1"/>
    <col min="6" max="6" width="7" style="5" customWidth="1"/>
    <col min="7" max="7" width="8.6640625" style="5" customWidth="1"/>
    <col min="8" max="8" width="12.33203125" style="5" customWidth="1"/>
    <col min="9" max="10" width="7.33203125" style="5" customWidth="1"/>
    <col min="11" max="11" width="10.6640625" style="5" customWidth="1"/>
    <col min="12" max="239" width="9.1640625" style="5"/>
    <col min="240" max="240" width="5.6640625" style="5" customWidth="1"/>
    <col min="241" max="242" width="9.1640625" style="5"/>
    <col min="243" max="243" width="2.6640625" style="5" customWidth="1"/>
    <col min="244" max="246" width="7.33203125" style="5" customWidth="1"/>
    <col min="247" max="247" width="7" style="5" customWidth="1"/>
    <col min="248" max="250" width="7.33203125" style="5" customWidth="1"/>
    <col min="251" max="251" width="10.6640625" style="5" customWidth="1"/>
    <col min="252" max="252" width="7.33203125" style="5" customWidth="1"/>
    <col min="253" max="495" width="9.1640625" style="5"/>
    <col min="496" max="496" width="5.6640625" style="5" customWidth="1"/>
    <col min="497" max="498" width="9.1640625" style="5"/>
    <col min="499" max="499" width="2.6640625" style="5" customWidth="1"/>
    <col min="500" max="502" width="7.33203125" style="5" customWidth="1"/>
    <col min="503" max="503" width="7" style="5" customWidth="1"/>
    <col min="504" max="506" width="7.33203125" style="5" customWidth="1"/>
    <col min="507" max="507" width="10.6640625" style="5" customWidth="1"/>
    <col min="508" max="508" width="7.33203125" style="5" customWidth="1"/>
    <col min="509" max="751" width="9.1640625" style="5"/>
    <col min="752" max="752" width="5.6640625" style="5" customWidth="1"/>
    <col min="753" max="754" width="9.1640625" style="5"/>
    <col min="755" max="755" width="2.6640625" style="5" customWidth="1"/>
    <col min="756" max="758" width="7.33203125" style="5" customWidth="1"/>
    <col min="759" max="759" width="7" style="5" customWidth="1"/>
    <col min="760" max="762" width="7.33203125" style="5" customWidth="1"/>
    <col min="763" max="763" width="10.6640625" style="5" customWidth="1"/>
    <col min="764" max="764" width="7.33203125" style="5" customWidth="1"/>
    <col min="765" max="1007" width="9.1640625" style="5"/>
    <col min="1008" max="1008" width="5.6640625" style="5" customWidth="1"/>
    <col min="1009" max="1010" width="9.1640625" style="5"/>
    <col min="1011" max="1011" width="2.6640625" style="5" customWidth="1"/>
    <col min="1012" max="1014" width="7.33203125" style="5" customWidth="1"/>
    <col min="1015" max="1015" width="7" style="5" customWidth="1"/>
    <col min="1016" max="1018" width="7.33203125" style="5" customWidth="1"/>
    <col min="1019" max="1019" width="10.6640625" style="5" customWidth="1"/>
    <col min="1020" max="1020" width="7.33203125" style="5" customWidth="1"/>
    <col min="1021" max="1263" width="9.1640625" style="5"/>
    <col min="1264" max="1264" width="5.6640625" style="5" customWidth="1"/>
    <col min="1265" max="1266" width="9.1640625" style="5"/>
    <col min="1267" max="1267" width="2.6640625" style="5" customWidth="1"/>
    <col min="1268" max="1270" width="7.33203125" style="5" customWidth="1"/>
    <col min="1271" max="1271" width="7" style="5" customWidth="1"/>
    <col min="1272" max="1274" width="7.33203125" style="5" customWidth="1"/>
    <col min="1275" max="1275" width="10.6640625" style="5" customWidth="1"/>
    <col min="1276" max="1276" width="7.33203125" style="5" customWidth="1"/>
    <col min="1277" max="1519" width="9.1640625" style="5"/>
    <col min="1520" max="1520" width="5.6640625" style="5" customWidth="1"/>
    <col min="1521" max="1522" width="9.1640625" style="5"/>
    <col min="1523" max="1523" width="2.6640625" style="5" customWidth="1"/>
    <col min="1524" max="1526" width="7.33203125" style="5" customWidth="1"/>
    <col min="1527" max="1527" width="7" style="5" customWidth="1"/>
    <col min="1528" max="1530" width="7.33203125" style="5" customWidth="1"/>
    <col min="1531" max="1531" width="10.6640625" style="5" customWidth="1"/>
    <col min="1532" max="1532" width="7.33203125" style="5" customWidth="1"/>
    <col min="1533" max="1775" width="9.1640625" style="5"/>
    <col min="1776" max="1776" width="5.6640625" style="5" customWidth="1"/>
    <col min="1777" max="1778" width="9.1640625" style="5"/>
    <col min="1779" max="1779" width="2.6640625" style="5" customWidth="1"/>
    <col min="1780" max="1782" width="7.33203125" style="5" customWidth="1"/>
    <col min="1783" max="1783" width="7" style="5" customWidth="1"/>
    <col min="1784" max="1786" width="7.33203125" style="5" customWidth="1"/>
    <col min="1787" max="1787" width="10.6640625" style="5" customWidth="1"/>
    <col min="1788" max="1788" width="7.33203125" style="5" customWidth="1"/>
    <col min="1789" max="2031" width="9.1640625" style="5"/>
    <col min="2032" max="2032" width="5.6640625" style="5" customWidth="1"/>
    <col min="2033" max="2034" width="9.1640625" style="5"/>
    <col min="2035" max="2035" width="2.6640625" style="5" customWidth="1"/>
    <col min="2036" max="2038" width="7.33203125" style="5" customWidth="1"/>
    <col min="2039" max="2039" width="7" style="5" customWidth="1"/>
    <col min="2040" max="2042" width="7.33203125" style="5" customWidth="1"/>
    <col min="2043" max="2043" width="10.6640625" style="5" customWidth="1"/>
    <col min="2044" max="2044" width="7.33203125" style="5" customWidth="1"/>
    <col min="2045" max="2287" width="9.1640625" style="5"/>
    <col min="2288" max="2288" width="5.6640625" style="5" customWidth="1"/>
    <col min="2289" max="2290" width="9.1640625" style="5"/>
    <col min="2291" max="2291" width="2.6640625" style="5" customWidth="1"/>
    <col min="2292" max="2294" width="7.33203125" style="5" customWidth="1"/>
    <col min="2295" max="2295" width="7" style="5" customWidth="1"/>
    <col min="2296" max="2298" width="7.33203125" style="5" customWidth="1"/>
    <col min="2299" max="2299" width="10.6640625" style="5" customWidth="1"/>
    <col min="2300" max="2300" width="7.33203125" style="5" customWidth="1"/>
    <col min="2301" max="2543" width="9.1640625" style="5"/>
    <col min="2544" max="2544" width="5.6640625" style="5" customWidth="1"/>
    <col min="2545" max="2546" width="9.1640625" style="5"/>
    <col min="2547" max="2547" width="2.6640625" style="5" customWidth="1"/>
    <col min="2548" max="2550" width="7.33203125" style="5" customWidth="1"/>
    <col min="2551" max="2551" width="7" style="5" customWidth="1"/>
    <col min="2552" max="2554" width="7.33203125" style="5" customWidth="1"/>
    <col min="2555" max="2555" width="10.6640625" style="5" customWidth="1"/>
    <col min="2556" max="2556" width="7.33203125" style="5" customWidth="1"/>
    <col min="2557" max="2799" width="9.1640625" style="5"/>
    <col min="2800" max="2800" width="5.6640625" style="5" customWidth="1"/>
    <col min="2801" max="2802" width="9.1640625" style="5"/>
    <col min="2803" max="2803" width="2.6640625" style="5" customWidth="1"/>
    <col min="2804" max="2806" width="7.33203125" style="5" customWidth="1"/>
    <col min="2807" max="2807" width="7" style="5" customWidth="1"/>
    <col min="2808" max="2810" width="7.33203125" style="5" customWidth="1"/>
    <col min="2811" max="2811" width="10.6640625" style="5" customWidth="1"/>
    <col min="2812" max="2812" width="7.33203125" style="5" customWidth="1"/>
    <col min="2813" max="3055" width="9.1640625" style="5"/>
    <col min="3056" max="3056" width="5.6640625" style="5" customWidth="1"/>
    <col min="3057" max="3058" width="9.1640625" style="5"/>
    <col min="3059" max="3059" width="2.6640625" style="5" customWidth="1"/>
    <col min="3060" max="3062" width="7.33203125" style="5" customWidth="1"/>
    <col min="3063" max="3063" width="7" style="5" customWidth="1"/>
    <col min="3064" max="3066" width="7.33203125" style="5" customWidth="1"/>
    <col min="3067" max="3067" width="10.6640625" style="5" customWidth="1"/>
    <col min="3068" max="3068" width="7.33203125" style="5" customWidth="1"/>
    <col min="3069" max="3311" width="9.1640625" style="5"/>
    <col min="3312" max="3312" width="5.6640625" style="5" customWidth="1"/>
    <col min="3313" max="3314" width="9.1640625" style="5"/>
    <col min="3315" max="3315" width="2.6640625" style="5" customWidth="1"/>
    <col min="3316" max="3318" width="7.33203125" style="5" customWidth="1"/>
    <col min="3319" max="3319" width="7" style="5" customWidth="1"/>
    <col min="3320" max="3322" width="7.33203125" style="5" customWidth="1"/>
    <col min="3323" max="3323" width="10.6640625" style="5" customWidth="1"/>
    <col min="3324" max="3324" width="7.33203125" style="5" customWidth="1"/>
    <col min="3325" max="3567" width="9.1640625" style="5"/>
    <col min="3568" max="3568" width="5.6640625" style="5" customWidth="1"/>
    <col min="3569" max="3570" width="9.1640625" style="5"/>
    <col min="3571" max="3571" width="2.6640625" style="5" customWidth="1"/>
    <col min="3572" max="3574" width="7.33203125" style="5" customWidth="1"/>
    <col min="3575" max="3575" width="7" style="5" customWidth="1"/>
    <col min="3576" max="3578" width="7.33203125" style="5" customWidth="1"/>
    <col min="3579" max="3579" width="10.6640625" style="5" customWidth="1"/>
    <col min="3580" max="3580" width="7.33203125" style="5" customWidth="1"/>
    <col min="3581" max="3823" width="9.1640625" style="5"/>
    <col min="3824" max="3824" width="5.6640625" style="5" customWidth="1"/>
    <col min="3825" max="3826" width="9.1640625" style="5"/>
    <col min="3827" max="3827" width="2.6640625" style="5" customWidth="1"/>
    <col min="3828" max="3830" width="7.33203125" style="5" customWidth="1"/>
    <col min="3831" max="3831" width="7" style="5" customWidth="1"/>
    <col min="3832" max="3834" width="7.33203125" style="5" customWidth="1"/>
    <col min="3835" max="3835" width="10.6640625" style="5" customWidth="1"/>
    <col min="3836" max="3836" width="7.33203125" style="5" customWidth="1"/>
    <col min="3837" max="4079" width="9.1640625" style="5"/>
    <col min="4080" max="4080" width="5.6640625" style="5" customWidth="1"/>
    <col min="4081" max="4082" width="9.1640625" style="5"/>
    <col min="4083" max="4083" width="2.6640625" style="5" customWidth="1"/>
    <col min="4084" max="4086" width="7.33203125" style="5" customWidth="1"/>
    <col min="4087" max="4087" width="7" style="5" customWidth="1"/>
    <col min="4088" max="4090" width="7.33203125" style="5" customWidth="1"/>
    <col min="4091" max="4091" width="10.6640625" style="5" customWidth="1"/>
    <col min="4092" max="4092" width="7.33203125" style="5" customWidth="1"/>
    <col min="4093" max="4335" width="9.1640625" style="5"/>
    <col min="4336" max="4336" width="5.6640625" style="5" customWidth="1"/>
    <col min="4337" max="4338" width="9.1640625" style="5"/>
    <col min="4339" max="4339" width="2.6640625" style="5" customWidth="1"/>
    <col min="4340" max="4342" width="7.33203125" style="5" customWidth="1"/>
    <col min="4343" max="4343" width="7" style="5" customWidth="1"/>
    <col min="4344" max="4346" width="7.33203125" style="5" customWidth="1"/>
    <col min="4347" max="4347" width="10.6640625" style="5" customWidth="1"/>
    <col min="4348" max="4348" width="7.33203125" style="5" customWidth="1"/>
    <col min="4349" max="4591" width="9.1640625" style="5"/>
    <col min="4592" max="4592" width="5.6640625" style="5" customWidth="1"/>
    <col min="4593" max="4594" width="9.1640625" style="5"/>
    <col min="4595" max="4595" width="2.6640625" style="5" customWidth="1"/>
    <col min="4596" max="4598" width="7.33203125" style="5" customWidth="1"/>
    <col min="4599" max="4599" width="7" style="5" customWidth="1"/>
    <col min="4600" max="4602" width="7.33203125" style="5" customWidth="1"/>
    <col min="4603" max="4603" width="10.6640625" style="5" customWidth="1"/>
    <col min="4604" max="4604" width="7.33203125" style="5" customWidth="1"/>
    <col min="4605" max="4847" width="9.1640625" style="5"/>
    <col min="4848" max="4848" width="5.6640625" style="5" customWidth="1"/>
    <col min="4849" max="4850" width="9.1640625" style="5"/>
    <col min="4851" max="4851" width="2.6640625" style="5" customWidth="1"/>
    <col min="4852" max="4854" width="7.33203125" style="5" customWidth="1"/>
    <col min="4855" max="4855" width="7" style="5" customWidth="1"/>
    <col min="4856" max="4858" width="7.33203125" style="5" customWidth="1"/>
    <col min="4859" max="4859" width="10.6640625" style="5" customWidth="1"/>
    <col min="4860" max="4860" width="7.33203125" style="5" customWidth="1"/>
    <col min="4861" max="5103" width="9.1640625" style="5"/>
    <col min="5104" max="5104" width="5.6640625" style="5" customWidth="1"/>
    <col min="5105" max="5106" width="9.1640625" style="5"/>
    <col min="5107" max="5107" width="2.6640625" style="5" customWidth="1"/>
    <col min="5108" max="5110" width="7.33203125" style="5" customWidth="1"/>
    <col min="5111" max="5111" width="7" style="5" customWidth="1"/>
    <col min="5112" max="5114" width="7.33203125" style="5" customWidth="1"/>
    <col min="5115" max="5115" width="10.6640625" style="5" customWidth="1"/>
    <col min="5116" max="5116" width="7.33203125" style="5" customWidth="1"/>
    <col min="5117" max="5359" width="9.1640625" style="5"/>
    <col min="5360" max="5360" width="5.6640625" style="5" customWidth="1"/>
    <col min="5361" max="5362" width="9.1640625" style="5"/>
    <col min="5363" max="5363" width="2.6640625" style="5" customWidth="1"/>
    <col min="5364" max="5366" width="7.33203125" style="5" customWidth="1"/>
    <col min="5367" max="5367" width="7" style="5" customWidth="1"/>
    <col min="5368" max="5370" width="7.33203125" style="5" customWidth="1"/>
    <col min="5371" max="5371" width="10.6640625" style="5" customWidth="1"/>
    <col min="5372" max="5372" width="7.33203125" style="5" customWidth="1"/>
    <col min="5373" max="5615" width="9.1640625" style="5"/>
    <col min="5616" max="5616" width="5.6640625" style="5" customWidth="1"/>
    <col min="5617" max="5618" width="9.1640625" style="5"/>
    <col min="5619" max="5619" width="2.6640625" style="5" customWidth="1"/>
    <col min="5620" max="5622" width="7.33203125" style="5" customWidth="1"/>
    <col min="5623" max="5623" width="7" style="5" customWidth="1"/>
    <col min="5624" max="5626" width="7.33203125" style="5" customWidth="1"/>
    <col min="5627" max="5627" width="10.6640625" style="5" customWidth="1"/>
    <col min="5628" max="5628" width="7.33203125" style="5" customWidth="1"/>
    <col min="5629" max="5871" width="9.1640625" style="5"/>
    <col min="5872" max="5872" width="5.6640625" style="5" customWidth="1"/>
    <col min="5873" max="5874" width="9.1640625" style="5"/>
    <col min="5875" max="5875" width="2.6640625" style="5" customWidth="1"/>
    <col min="5876" max="5878" width="7.33203125" style="5" customWidth="1"/>
    <col min="5879" max="5879" width="7" style="5" customWidth="1"/>
    <col min="5880" max="5882" width="7.33203125" style="5" customWidth="1"/>
    <col min="5883" max="5883" width="10.6640625" style="5" customWidth="1"/>
    <col min="5884" max="5884" width="7.33203125" style="5" customWidth="1"/>
    <col min="5885" max="6127" width="9.1640625" style="5"/>
    <col min="6128" max="6128" width="5.6640625" style="5" customWidth="1"/>
    <col min="6129" max="6130" width="9.1640625" style="5"/>
    <col min="6131" max="6131" width="2.6640625" style="5" customWidth="1"/>
    <col min="6132" max="6134" width="7.33203125" style="5" customWidth="1"/>
    <col min="6135" max="6135" width="7" style="5" customWidth="1"/>
    <col min="6136" max="6138" width="7.33203125" style="5" customWidth="1"/>
    <col min="6139" max="6139" width="10.6640625" style="5" customWidth="1"/>
    <col min="6140" max="6140" width="7.33203125" style="5" customWidth="1"/>
    <col min="6141" max="6383" width="9.1640625" style="5"/>
    <col min="6384" max="6384" width="5.6640625" style="5" customWidth="1"/>
    <col min="6385" max="6386" width="9.1640625" style="5"/>
    <col min="6387" max="6387" width="2.6640625" style="5" customWidth="1"/>
    <col min="6388" max="6390" width="7.33203125" style="5" customWidth="1"/>
    <col min="6391" max="6391" width="7" style="5" customWidth="1"/>
    <col min="6392" max="6394" width="7.33203125" style="5" customWidth="1"/>
    <col min="6395" max="6395" width="10.6640625" style="5" customWidth="1"/>
    <col min="6396" max="6396" width="7.33203125" style="5" customWidth="1"/>
    <col min="6397" max="6639" width="9.1640625" style="5"/>
    <col min="6640" max="6640" width="5.6640625" style="5" customWidth="1"/>
    <col min="6641" max="6642" width="9.1640625" style="5"/>
    <col min="6643" max="6643" width="2.6640625" style="5" customWidth="1"/>
    <col min="6644" max="6646" width="7.33203125" style="5" customWidth="1"/>
    <col min="6647" max="6647" width="7" style="5" customWidth="1"/>
    <col min="6648" max="6650" width="7.33203125" style="5" customWidth="1"/>
    <col min="6651" max="6651" width="10.6640625" style="5" customWidth="1"/>
    <col min="6652" max="6652" width="7.33203125" style="5" customWidth="1"/>
    <col min="6653" max="6895" width="9.1640625" style="5"/>
    <col min="6896" max="6896" width="5.6640625" style="5" customWidth="1"/>
    <col min="6897" max="6898" width="9.1640625" style="5"/>
    <col min="6899" max="6899" width="2.6640625" style="5" customWidth="1"/>
    <col min="6900" max="6902" width="7.33203125" style="5" customWidth="1"/>
    <col min="6903" max="6903" width="7" style="5" customWidth="1"/>
    <col min="6904" max="6906" width="7.33203125" style="5" customWidth="1"/>
    <col min="6907" max="6907" width="10.6640625" style="5" customWidth="1"/>
    <col min="6908" max="6908" width="7.33203125" style="5" customWidth="1"/>
    <col min="6909" max="7151" width="9.1640625" style="5"/>
    <col min="7152" max="7152" width="5.6640625" style="5" customWidth="1"/>
    <col min="7153" max="7154" width="9.1640625" style="5"/>
    <col min="7155" max="7155" width="2.6640625" style="5" customWidth="1"/>
    <col min="7156" max="7158" width="7.33203125" style="5" customWidth="1"/>
    <col min="7159" max="7159" width="7" style="5" customWidth="1"/>
    <col min="7160" max="7162" width="7.33203125" style="5" customWidth="1"/>
    <col min="7163" max="7163" width="10.6640625" style="5" customWidth="1"/>
    <col min="7164" max="7164" width="7.33203125" style="5" customWidth="1"/>
    <col min="7165" max="7407" width="9.1640625" style="5"/>
    <col min="7408" max="7408" width="5.6640625" style="5" customWidth="1"/>
    <col min="7409" max="7410" width="9.1640625" style="5"/>
    <col min="7411" max="7411" width="2.6640625" style="5" customWidth="1"/>
    <col min="7412" max="7414" width="7.33203125" style="5" customWidth="1"/>
    <col min="7415" max="7415" width="7" style="5" customWidth="1"/>
    <col min="7416" max="7418" width="7.33203125" style="5" customWidth="1"/>
    <col min="7419" max="7419" width="10.6640625" style="5" customWidth="1"/>
    <col min="7420" max="7420" width="7.33203125" style="5" customWidth="1"/>
    <col min="7421" max="7663" width="9.1640625" style="5"/>
    <col min="7664" max="7664" width="5.6640625" style="5" customWidth="1"/>
    <col min="7665" max="7666" width="9.1640625" style="5"/>
    <col min="7667" max="7667" width="2.6640625" style="5" customWidth="1"/>
    <col min="7668" max="7670" width="7.33203125" style="5" customWidth="1"/>
    <col min="7671" max="7671" width="7" style="5" customWidth="1"/>
    <col min="7672" max="7674" width="7.33203125" style="5" customWidth="1"/>
    <col min="7675" max="7675" width="10.6640625" style="5" customWidth="1"/>
    <col min="7676" max="7676" width="7.33203125" style="5" customWidth="1"/>
    <col min="7677" max="7919" width="9.1640625" style="5"/>
    <col min="7920" max="7920" width="5.6640625" style="5" customWidth="1"/>
    <col min="7921" max="7922" width="9.1640625" style="5"/>
    <col min="7923" max="7923" width="2.6640625" style="5" customWidth="1"/>
    <col min="7924" max="7926" width="7.33203125" style="5" customWidth="1"/>
    <col min="7927" max="7927" width="7" style="5" customWidth="1"/>
    <col min="7928" max="7930" width="7.33203125" style="5" customWidth="1"/>
    <col min="7931" max="7931" width="10.6640625" style="5" customWidth="1"/>
    <col min="7932" max="7932" width="7.33203125" style="5" customWidth="1"/>
    <col min="7933" max="8175" width="9.1640625" style="5"/>
    <col min="8176" max="8176" width="5.6640625" style="5" customWidth="1"/>
    <col min="8177" max="8178" width="9.1640625" style="5"/>
    <col min="8179" max="8179" width="2.6640625" style="5" customWidth="1"/>
    <col min="8180" max="8182" width="7.33203125" style="5" customWidth="1"/>
    <col min="8183" max="8183" width="7" style="5" customWidth="1"/>
    <col min="8184" max="8186" width="7.33203125" style="5" customWidth="1"/>
    <col min="8187" max="8187" width="10.6640625" style="5" customWidth="1"/>
    <col min="8188" max="8188" width="7.33203125" style="5" customWidth="1"/>
    <col min="8189" max="8431" width="9.1640625" style="5"/>
    <col min="8432" max="8432" width="5.6640625" style="5" customWidth="1"/>
    <col min="8433" max="8434" width="9.1640625" style="5"/>
    <col min="8435" max="8435" width="2.6640625" style="5" customWidth="1"/>
    <col min="8436" max="8438" width="7.33203125" style="5" customWidth="1"/>
    <col min="8439" max="8439" width="7" style="5" customWidth="1"/>
    <col min="8440" max="8442" width="7.33203125" style="5" customWidth="1"/>
    <col min="8443" max="8443" width="10.6640625" style="5" customWidth="1"/>
    <col min="8444" max="8444" width="7.33203125" style="5" customWidth="1"/>
    <col min="8445" max="8687" width="9.1640625" style="5"/>
    <col min="8688" max="8688" width="5.6640625" style="5" customWidth="1"/>
    <col min="8689" max="8690" width="9.1640625" style="5"/>
    <col min="8691" max="8691" width="2.6640625" style="5" customWidth="1"/>
    <col min="8692" max="8694" width="7.33203125" style="5" customWidth="1"/>
    <col min="8695" max="8695" width="7" style="5" customWidth="1"/>
    <col min="8696" max="8698" width="7.33203125" style="5" customWidth="1"/>
    <col min="8699" max="8699" width="10.6640625" style="5" customWidth="1"/>
    <col min="8700" max="8700" width="7.33203125" style="5" customWidth="1"/>
    <col min="8701" max="8943" width="9.1640625" style="5"/>
    <col min="8944" max="8944" width="5.6640625" style="5" customWidth="1"/>
    <col min="8945" max="8946" width="9.1640625" style="5"/>
    <col min="8947" max="8947" width="2.6640625" style="5" customWidth="1"/>
    <col min="8948" max="8950" width="7.33203125" style="5" customWidth="1"/>
    <col min="8951" max="8951" width="7" style="5" customWidth="1"/>
    <col min="8952" max="8954" width="7.33203125" style="5" customWidth="1"/>
    <col min="8955" max="8955" width="10.6640625" style="5" customWidth="1"/>
    <col min="8956" max="8956" width="7.33203125" style="5" customWidth="1"/>
    <col min="8957" max="9199" width="9.1640625" style="5"/>
    <col min="9200" max="9200" width="5.6640625" style="5" customWidth="1"/>
    <col min="9201" max="9202" width="9.1640625" style="5"/>
    <col min="9203" max="9203" width="2.6640625" style="5" customWidth="1"/>
    <col min="9204" max="9206" width="7.33203125" style="5" customWidth="1"/>
    <col min="9207" max="9207" width="7" style="5" customWidth="1"/>
    <col min="9208" max="9210" width="7.33203125" style="5" customWidth="1"/>
    <col min="9211" max="9211" width="10.6640625" style="5" customWidth="1"/>
    <col min="9212" max="9212" width="7.33203125" style="5" customWidth="1"/>
    <col min="9213" max="9455" width="9.1640625" style="5"/>
    <col min="9456" max="9456" width="5.6640625" style="5" customWidth="1"/>
    <col min="9457" max="9458" width="9.1640625" style="5"/>
    <col min="9459" max="9459" width="2.6640625" style="5" customWidth="1"/>
    <col min="9460" max="9462" width="7.33203125" style="5" customWidth="1"/>
    <col min="9463" max="9463" width="7" style="5" customWidth="1"/>
    <col min="9464" max="9466" width="7.33203125" style="5" customWidth="1"/>
    <col min="9467" max="9467" width="10.6640625" style="5" customWidth="1"/>
    <col min="9468" max="9468" width="7.33203125" style="5" customWidth="1"/>
    <col min="9469" max="9711" width="9.1640625" style="5"/>
    <col min="9712" max="9712" width="5.6640625" style="5" customWidth="1"/>
    <col min="9713" max="9714" width="9.1640625" style="5"/>
    <col min="9715" max="9715" width="2.6640625" style="5" customWidth="1"/>
    <col min="9716" max="9718" width="7.33203125" style="5" customWidth="1"/>
    <col min="9719" max="9719" width="7" style="5" customWidth="1"/>
    <col min="9720" max="9722" width="7.33203125" style="5" customWidth="1"/>
    <col min="9723" max="9723" width="10.6640625" style="5" customWidth="1"/>
    <col min="9724" max="9724" width="7.33203125" style="5" customWidth="1"/>
    <col min="9725" max="9967" width="9.1640625" style="5"/>
    <col min="9968" max="9968" width="5.6640625" style="5" customWidth="1"/>
    <col min="9969" max="9970" width="9.1640625" style="5"/>
    <col min="9971" max="9971" width="2.6640625" style="5" customWidth="1"/>
    <col min="9972" max="9974" width="7.33203125" style="5" customWidth="1"/>
    <col min="9975" max="9975" width="7" style="5" customWidth="1"/>
    <col min="9976" max="9978" width="7.33203125" style="5" customWidth="1"/>
    <col min="9979" max="9979" width="10.6640625" style="5" customWidth="1"/>
    <col min="9980" max="9980" width="7.33203125" style="5" customWidth="1"/>
    <col min="9981" max="10223" width="9.1640625" style="5"/>
    <col min="10224" max="10224" width="5.6640625" style="5" customWidth="1"/>
    <col min="10225" max="10226" width="9.1640625" style="5"/>
    <col min="10227" max="10227" width="2.6640625" style="5" customWidth="1"/>
    <col min="10228" max="10230" width="7.33203125" style="5" customWidth="1"/>
    <col min="10231" max="10231" width="7" style="5" customWidth="1"/>
    <col min="10232" max="10234" width="7.33203125" style="5" customWidth="1"/>
    <col min="10235" max="10235" width="10.6640625" style="5" customWidth="1"/>
    <col min="10236" max="10236" width="7.33203125" style="5" customWidth="1"/>
    <col min="10237" max="10479" width="9.1640625" style="5"/>
    <col min="10480" max="10480" width="5.6640625" style="5" customWidth="1"/>
    <col min="10481" max="10482" width="9.1640625" style="5"/>
    <col min="10483" max="10483" width="2.6640625" style="5" customWidth="1"/>
    <col min="10484" max="10486" width="7.33203125" style="5" customWidth="1"/>
    <col min="10487" max="10487" width="7" style="5" customWidth="1"/>
    <col min="10488" max="10490" width="7.33203125" style="5" customWidth="1"/>
    <col min="10491" max="10491" width="10.6640625" style="5" customWidth="1"/>
    <col min="10492" max="10492" width="7.33203125" style="5" customWidth="1"/>
    <col min="10493" max="10735" width="9.1640625" style="5"/>
    <col min="10736" max="10736" width="5.6640625" style="5" customWidth="1"/>
    <col min="10737" max="10738" width="9.1640625" style="5"/>
    <col min="10739" max="10739" width="2.6640625" style="5" customWidth="1"/>
    <col min="10740" max="10742" width="7.33203125" style="5" customWidth="1"/>
    <col min="10743" max="10743" width="7" style="5" customWidth="1"/>
    <col min="10744" max="10746" width="7.33203125" style="5" customWidth="1"/>
    <col min="10747" max="10747" width="10.6640625" style="5" customWidth="1"/>
    <col min="10748" max="10748" width="7.33203125" style="5" customWidth="1"/>
    <col min="10749" max="10991" width="9.1640625" style="5"/>
    <col min="10992" max="10992" width="5.6640625" style="5" customWidth="1"/>
    <col min="10993" max="10994" width="9.1640625" style="5"/>
    <col min="10995" max="10995" width="2.6640625" style="5" customWidth="1"/>
    <col min="10996" max="10998" width="7.33203125" style="5" customWidth="1"/>
    <col min="10999" max="10999" width="7" style="5" customWidth="1"/>
    <col min="11000" max="11002" width="7.33203125" style="5" customWidth="1"/>
    <col min="11003" max="11003" width="10.6640625" style="5" customWidth="1"/>
    <col min="11004" max="11004" width="7.33203125" style="5" customWidth="1"/>
    <col min="11005" max="11247" width="9.1640625" style="5"/>
    <col min="11248" max="11248" width="5.6640625" style="5" customWidth="1"/>
    <col min="11249" max="11250" width="9.1640625" style="5"/>
    <col min="11251" max="11251" width="2.6640625" style="5" customWidth="1"/>
    <col min="11252" max="11254" width="7.33203125" style="5" customWidth="1"/>
    <col min="11255" max="11255" width="7" style="5" customWidth="1"/>
    <col min="11256" max="11258" width="7.33203125" style="5" customWidth="1"/>
    <col min="11259" max="11259" width="10.6640625" style="5" customWidth="1"/>
    <col min="11260" max="11260" width="7.33203125" style="5" customWidth="1"/>
    <col min="11261" max="11503" width="9.1640625" style="5"/>
    <col min="11504" max="11504" width="5.6640625" style="5" customWidth="1"/>
    <col min="11505" max="11506" width="9.1640625" style="5"/>
    <col min="11507" max="11507" width="2.6640625" style="5" customWidth="1"/>
    <col min="11508" max="11510" width="7.33203125" style="5" customWidth="1"/>
    <col min="11511" max="11511" width="7" style="5" customWidth="1"/>
    <col min="11512" max="11514" width="7.33203125" style="5" customWidth="1"/>
    <col min="11515" max="11515" width="10.6640625" style="5" customWidth="1"/>
    <col min="11516" max="11516" width="7.33203125" style="5" customWidth="1"/>
    <col min="11517" max="11759" width="9.1640625" style="5"/>
    <col min="11760" max="11760" width="5.6640625" style="5" customWidth="1"/>
    <col min="11761" max="11762" width="9.1640625" style="5"/>
    <col min="11763" max="11763" width="2.6640625" style="5" customWidth="1"/>
    <col min="11764" max="11766" width="7.33203125" style="5" customWidth="1"/>
    <col min="11767" max="11767" width="7" style="5" customWidth="1"/>
    <col min="11768" max="11770" width="7.33203125" style="5" customWidth="1"/>
    <col min="11771" max="11771" width="10.6640625" style="5" customWidth="1"/>
    <col min="11772" max="11772" width="7.33203125" style="5" customWidth="1"/>
    <col min="11773" max="12015" width="9.1640625" style="5"/>
    <col min="12016" max="12016" width="5.6640625" style="5" customWidth="1"/>
    <col min="12017" max="12018" width="9.1640625" style="5"/>
    <col min="12019" max="12019" width="2.6640625" style="5" customWidth="1"/>
    <col min="12020" max="12022" width="7.33203125" style="5" customWidth="1"/>
    <col min="12023" max="12023" width="7" style="5" customWidth="1"/>
    <col min="12024" max="12026" width="7.33203125" style="5" customWidth="1"/>
    <col min="12027" max="12027" width="10.6640625" style="5" customWidth="1"/>
    <col min="12028" max="12028" width="7.33203125" style="5" customWidth="1"/>
    <col min="12029" max="12271" width="9.1640625" style="5"/>
    <col min="12272" max="12272" width="5.6640625" style="5" customWidth="1"/>
    <col min="12273" max="12274" width="9.1640625" style="5"/>
    <col min="12275" max="12275" width="2.6640625" style="5" customWidth="1"/>
    <col min="12276" max="12278" width="7.33203125" style="5" customWidth="1"/>
    <col min="12279" max="12279" width="7" style="5" customWidth="1"/>
    <col min="12280" max="12282" width="7.33203125" style="5" customWidth="1"/>
    <col min="12283" max="12283" width="10.6640625" style="5" customWidth="1"/>
    <col min="12284" max="12284" width="7.33203125" style="5" customWidth="1"/>
    <col min="12285" max="12527" width="9.1640625" style="5"/>
    <col min="12528" max="12528" width="5.6640625" style="5" customWidth="1"/>
    <col min="12529" max="12530" width="9.1640625" style="5"/>
    <col min="12531" max="12531" width="2.6640625" style="5" customWidth="1"/>
    <col min="12532" max="12534" width="7.33203125" style="5" customWidth="1"/>
    <col min="12535" max="12535" width="7" style="5" customWidth="1"/>
    <col min="12536" max="12538" width="7.33203125" style="5" customWidth="1"/>
    <col min="12539" max="12539" width="10.6640625" style="5" customWidth="1"/>
    <col min="12540" max="12540" width="7.33203125" style="5" customWidth="1"/>
    <col min="12541" max="12783" width="9.1640625" style="5"/>
    <col min="12784" max="12784" width="5.6640625" style="5" customWidth="1"/>
    <col min="12785" max="12786" width="9.1640625" style="5"/>
    <col min="12787" max="12787" width="2.6640625" style="5" customWidth="1"/>
    <col min="12788" max="12790" width="7.33203125" style="5" customWidth="1"/>
    <col min="12791" max="12791" width="7" style="5" customWidth="1"/>
    <col min="12792" max="12794" width="7.33203125" style="5" customWidth="1"/>
    <col min="12795" max="12795" width="10.6640625" style="5" customWidth="1"/>
    <col min="12796" max="12796" width="7.33203125" style="5" customWidth="1"/>
    <col min="12797" max="13039" width="9.1640625" style="5"/>
    <col min="13040" max="13040" width="5.6640625" style="5" customWidth="1"/>
    <col min="13041" max="13042" width="9.1640625" style="5"/>
    <col min="13043" max="13043" width="2.6640625" style="5" customWidth="1"/>
    <col min="13044" max="13046" width="7.33203125" style="5" customWidth="1"/>
    <col min="13047" max="13047" width="7" style="5" customWidth="1"/>
    <col min="13048" max="13050" width="7.33203125" style="5" customWidth="1"/>
    <col min="13051" max="13051" width="10.6640625" style="5" customWidth="1"/>
    <col min="13052" max="13052" width="7.33203125" style="5" customWidth="1"/>
    <col min="13053" max="13295" width="9.1640625" style="5"/>
    <col min="13296" max="13296" width="5.6640625" style="5" customWidth="1"/>
    <col min="13297" max="13298" width="9.1640625" style="5"/>
    <col min="13299" max="13299" width="2.6640625" style="5" customWidth="1"/>
    <col min="13300" max="13302" width="7.33203125" style="5" customWidth="1"/>
    <col min="13303" max="13303" width="7" style="5" customWidth="1"/>
    <col min="13304" max="13306" width="7.33203125" style="5" customWidth="1"/>
    <col min="13307" max="13307" width="10.6640625" style="5" customWidth="1"/>
    <col min="13308" max="13308" width="7.33203125" style="5" customWidth="1"/>
    <col min="13309" max="13551" width="9.1640625" style="5"/>
    <col min="13552" max="13552" width="5.6640625" style="5" customWidth="1"/>
    <col min="13553" max="13554" width="9.1640625" style="5"/>
    <col min="13555" max="13555" width="2.6640625" style="5" customWidth="1"/>
    <col min="13556" max="13558" width="7.33203125" style="5" customWidth="1"/>
    <col min="13559" max="13559" width="7" style="5" customWidth="1"/>
    <col min="13560" max="13562" width="7.33203125" style="5" customWidth="1"/>
    <col min="13563" max="13563" width="10.6640625" style="5" customWidth="1"/>
    <col min="13564" max="13564" width="7.33203125" style="5" customWidth="1"/>
    <col min="13565" max="13807" width="9.1640625" style="5"/>
    <col min="13808" max="13808" width="5.6640625" style="5" customWidth="1"/>
    <col min="13809" max="13810" width="9.1640625" style="5"/>
    <col min="13811" max="13811" width="2.6640625" style="5" customWidth="1"/>
    <col min="13812" max="13814" width="7.33203125" style="5" customWidth="1"/>
    <col min="13815" max="13815" width="7" style="5" customWidth="1"/>
    <col min="13816" max="13818" width="7.33203125" style="5" customWidth="1"/>
    <col min="13819" max="13819" width="10.6640625" style="5" customWidth="1"/>
    <col min="13820" max="13820" width="7.33203125" style="5" customWidth="1"/>
    <col min="13821" max="14063" width="9.1640625" style="5"/>
    <col min="14064" max="14064" width="5.6640625" style="5" customWidth="1"/>
    <col min="14065" max="14066" width="9.1640625" style="5"/>
    <col min="14067" max="14067" width="2.6640625" style="5" customWidth="1"/>
    <col min="14068" max="14070" width="7.33203125" style="5" customWidth="1"/>
    <col min="14071" max="14071" width="7" style="5" customWidth="1"/>
    <col min="14072" max="14074" width="7.33203125" style="5" customWidth="1"/>
    <col min="14075" max="14075" width="10.6640625" style="5" customWidth="1"/>
    <col min="14076" max="14076" width="7.33203125" style="5" customWidth="1"/>
    <col min="14077" max="14319" width="9.1640625" style="5"/>
    <col min="14320" max="14320" width="5.6640625" style="5" customWidth="1"/>
    <col min="14321" max="14322" width="9.1640625" style="5"/>
    <col min="14323" max="14323" width="2.6640625" style="5" customWidth="1"/>
    <col min="14324" max="14326" width="7.33203125" style="5" customWidth="1"/>
    <col min="14327" max="14327" width="7" style="5" customWidth="1"/>
    <col min="14328" max="14330" width="7.33203125" style="5" customWidth="1"/>
    <col min="14331" max="14331" width="10.6640625" style="5" customWidth="1"/>
    <col min="14332" max="14332" width="7.33203125" style="5" customWidth="1"/>
    <col min="14333" max="14575" width="9.1640625" style="5"/>
    <col min="14576" max="14576" width="5.6640625" style="5" customWidth="1"/>
    <col min="14577" max="14578" width="9.1640625" style="5"/>
    <col min="14579" max="14579" width="2.6640625" style="5" customWidth="1"/>
    <col min="14580" max="14582" width="7.33203125" style="5" customWidth="1"/>
    <col min="14583" max="14583" width="7" style="5" customWidth="1"/>
    <col min="14584" max="14586" width="7.33203125" style="5" customWidth="1"/>
    <col min="14587" max="14587" width="10.6640625" style="5" customWidth="1"/>
    <col min="14588" max="14588" width="7.33203125" style="5" customWidth="1"/>
    <col min="14589" max="14831" width="9.1640625" style="5"/>
    <col min="14832" max="14832" width="5.6640625" style="5" customWidth="1"/>
    <col min="14833" max="14834" width="9.1640625" style="5"/>
    <col min="14835" max="14835" width="2.6640625" style="5" customWidth="1"/>
    <col min="14836" max="14838" width="7.33203125" style="5" customWidth="1"/>
    <col min="14839" max="14839" width="7" style="5" customWidth="1"/>
    <col min="14840" max="14842" width="7.33203125" style="5" customWidth="1"/>
    <col min="14843" max="14843" width="10.6640625" style="5" customWidth="1"/>
    <col min="14844" max="14844" width="7.33203125" style="5" customWidth="1"/>
    <col min="14845" max="15087" width="9.1640625" style="5"/>
    <col min="15088" max="15088" width="5.6640625" style="5" customWidth="1"/>
    <col min="15089" max="15090" width="9.1640625" style="5"/>
    <col min="15091" max="15091" width="2.6640625" style="5" customWidth="1"/>
    <col min="15092" max="15094" width="7.33203125" style="5" customWidth="1"/>
    <col min="15095" max="15095" width="7" style="5" customWidth="1"/>
    <col min="15096" max="15098" width="7.33203125" style="5" customWidth="1"/>
    <col min="15099" max="15099" width="10.6640625" style="5" customWidth="1"/>
    <col min="15100" max="15100" width="7.33203125" style="5" customWidth="1"/>
    <col min="15101" max="15343" width="9.1640625" style="5"/>
    <col min="15344" max="15344" width="5.6640625" style="5" customWidth="1"/>
    <col min="15345" max="15346" width="9.1640625" style="5"/>
    <col min="15347" max="15347" width="2.6640625" style="5" customWidth="1"/>
    <col min="15348" max="15350" width="7.33203125" style="5" customWidth="1"/>
    <col min="15351" max="15351" width="7" style="5" customWidth="1"/>
    <col min="15352" max="15354" width="7.33203125" style="5" customWidth="1"/>
    <col min="15355" max="15355" width="10.6640625" style="5" customWidth="1"/>
    <col min="15356" max="15356" width="7.33203125" style="5" customWidth="1"/>
    <col min="15357" max="15599" width="9.1640625" style="5"/>
    <col min="15600" max="15600" width="5.6640625" style="5" customWidth="1"/>
    <col min="15601" max="15602" width="9.1640625" style="5"/>
    <col min="15603" max="15603" width="2.6640625" style="5" customWidth="1"/>
    <col min="15604" max="15606" width="7.33203125" style="5" customWidth="1"/>
    <col min="15607" max="15607" width="7" style="5" customWidth="1"/>
    <col min="15608" max="15610" width="7.33203125" style="5" customWidth="1"/>
    <col min="15611" max="15611" width="10.6640625" style="5" customWidth="1"/>
    <col min="15612" max="15612" width="7.33203125" style="5" customWidth="1"/>
    <col min="15613" max="15855" width="9.1640625" style="5"/>
    <col min="15856" max="15856" width="5.6640625" style="5" customWidth="1"/>
    <col min="15857" max="15858" width="9.1640625" style="5"/>
    <col min="15859" max="15859" width="2.6640625" style="5" customWidth="1"/>
    <col min="15860" max="15862" width="7.33203125" style="5" customWidth="1"/>
    <col min="15863" max="15863" width="7" style="5" customWidth="1"/>
    <col min="15864" max="15866" width="7.33203125" style="5" customWidth="1"/>
    <col min="15867" max="15867" width="10.6640625" style="5" customWidth="1"/>
    <col min="15868" max="15868" width="7.33203125" style="5" customWidth="1"/>
    <col min="15869" max="16111" width="9.1640625" style="5"/>
    <col min="16112" max="16112" width="5.6640625" style="5" customWidth="1"/>
    <col min="16113" max="16114" width="9.1640625" style="5"/>
    <col min="16115" max="16115" width="2.6640625" style="5" customWidth="1"/>
    <col min="16116" max="16118" width="7.33203125" style="5" customWidth="1"/>
    <col min="16119" max="16119" width="7" style="5" customWidth="1"/>
    <col min="16120" max="16122" width="7.33203125" style="5" customWidth="1"/>
    <col min="16123" max="16123" width="10.6640625" style="5" customWidth="1"/>
    <col min="16124" max="16124" width="7.33203125" style="5" customWidth="1"/>
    <col min="16125" max="16384" width="9.1640625" style="5"/>
  </cols>
  <sheetData>
    <row r="1" spans="1:14" ht="24" customHeight="1" x14ac:dyDescent="0.15">
      <c r="A1" s="1"/>
      <c r="B1" s="1"/>
      <c r="C1" s="1"/>
      <c r="D1" s="1"/>
      <c r="E1" s="1"/>
      <c r="F1" s="1"/>
      <c r="G1" s="1"/>
      <c r="H1" s="1"/>
      <c r="I1" s="1"/>
      <c r="J1" s="1"/>
      <c r="K1" s="1"/>
      <c r="L1" s="1"/>
      <c r="M1" s="1"/>
      <c r="N1" s="1"/>
    </row>
    <row r="2" spans="1:14" s="1" customFormat="1" ht="21.75" customHeight="1" x14ac:dyDescent="0.15">
      <c r="A2" s="9"/>
      <c r="I2" s="132"/>
      <c r="J2" s="350"/>
      <c r="K2" s="350"/>
    </row>
    <row r="3" spans="1:14" s="1" customFormat="1" ht="24" customHeight="1" x14ac:dyDescent="0.15">
      <c r="A3" s="6" t="s">
        <v>0</v>
      </c>
      <c r="B3" s="7"/>
      <c r="C3" s="223"/>
      <c r="D3" s="223"/>
      <c r="E3" s="223"/>
      <c r="F3" s="8"/>
      <c r="I3" s="10" t="s">
        <v>1</v>
      </c>
      <c r="J3" s="11"/>
      <c r="K3" s="224"/>
      <c r="L3" s="224"/>
    </row>
    <row r="4" spans="1:14" s="1" customFormat="1" ht="24" customHeight="1" x14ac:dyDescent="0.15">
      <c r="A4" s="6" t="s">
        <v>2</v>
      </c>
      <c r="B4" s="7"/>
      <c r="C4" s="223"/>
      <c r="D4" s="223"/>
      <c r="E4" s="223"/>
      <c r="F4" s="8"/>
      <c r="I4" s="287"/>
      <c r="J4" s="287"/>
      <c r="K4" s="287"/>
      <c r="L4" s="287"/>
    </row>
    <row r="5" spans="1:14" s="1" customFormat="1" ht="8" customHeight="1" thickBot="1" x14ac:dyDescent="0.2">
      <c r="A5" s="12"/>
    </row>
    <row r="6" spans="1:14" s="1" customFormat="1" ht="23" customHeight="1" x14ac:dyDescent="0.15">
      <c r="A6" s="13" t="s">
        <v>3</v>
      </c>
      <c r="B6" s="14"/>
      <c r="C6" s="15"/>
      <c r="D6" s="15"/>
      <c r="E6" s="15"/>
      <c r="F6" s="15"/>
      <c r="G6" s="16"/>
      <c r="H6" s="17" t="s">
        <v>4</v>
      </c>
      <c r="I6" s="18"/>
      <c r="J6" s="18"/>
      <c r="K6" s="19" t="s">
        <v>5</v>
      </c>
      <c r="L6" s="20"/>
    </row>
    <row r="7" spans="1:14" s="1" customFormat="1" ht="23" customHeight="1" x14ac:dyDescent="0.15">
      <c r="A7" s="21" t="s">
        <v>6</v>
      </c>
      <c r="B7" s="8"/>
      <c r="C7" s="22"/>
      <c r="D7" s="22"/>
      <c r="E7" s="22"/>
      <c r="F7" s="22"/>
      <c r="G7" s="16"/>
      <c r="H7" s="23" t="s">
        <v>7</v>
      </c>
      <c r="I7" s="24"/>
      <c r="J7" s="24"/>
      <c r="K7" s="25" t="s">
        <v>5</v>
      </c>
      <c r="L7" s="26"/>
    </row>
    <row r="8" spans="1:14" ht="23" customHeight="1" x14ac:dyDescent="0.15">
      <c r="A8" s="27" t="s">
        <v>8</v>
      </c>
      <c r="B8" s="8"/>
      <c r="C8" s="22"/>
      <c r="D8" s="22"/>
      <c r="E8" s="28" t="s">
        <v>5</v>
      </c>
      <c r="F8" s="29"/>
      <c r="G8" s="16"/>
      <c r="H8" s="23" t="s">
        <v>9</v>
      </c>
      <c r="I8" s="24"/>
      <c r="J8" s="24"/>
      <c r="K8" s="25" t="s">
        <v>5</v>
      </c>
      <c r="L8" s="26"/>
      <c r="N8" s="1"/>
    </row>
    <row r="9" spans="1:14" ht="23" customHeight="1" thickBot="1" x14ac:dyDescent="0.2">
      <c r="A9" s="30" t="s">
        <v>10</v>
      </c>
      <c r="B9" s="31"/>
      <c r="C9" s="32"/>
      <c r="D9" s="32"/>
      <c r="E9" s="33" t="s">
        <v>5</v>
      </c>
      <c r="F9" s="34"/>
      <c r="G9" s="16"/>
      <c r="H9" s="23" t="s">
        <v>11</v>
      </c>
      <c r="I9" s="24"/>
      <c r="J9" s="24"/>
      <c r="K9" s="25" t="s">
        <v>5</v>
      </c>
      <c r="L9" s="26"/>
    </row>
    <row r="10" spans="1:14" ht="23" customHeight="1" x14ac:dyDescent="0.15">
      <c r="A10" s="289"/>
      <c r="B10" s="289"/>
      <c r="C10" s="289"/>
      <c r="D10" s="289"/>
      <c r="E10" s="289"/>
      <c r="F10" s="289"/>
      <c r="G10" s="35"/>
      <c r="H10" s="23" t="s">
        <v>12</v>
      </c>
      <c r="I10" s="24"/>
      <c r="J10" s="24"/>
      <c r="K10" s="25" t="s">
        <v>5</v>
      </c>
      <c r="L10" s="26"/>
    </row>
    <row r="11" spans="1:14" ht="23" customHeight="1" x14ac:dyDescent="0.15">
      <c r="A11" s="290"/>
      <c r="B11" s="290"/>
      <c r="C11" s="290"/>
      <c r="D11" s="290"/>
      <c r="E11" s="290"/>
      <c r="F11" s="290"/>
      <c r="G11" s="35"/>
      <c r="H11" s="23" t="s">
        <v>13</v>
      </c>
      <c r="I11" s="24"/>
      <c r="J11" s="24"/>
      <c r="K11" s="25" t="s">
        <v>5</v>
      </c>
      <c r="L11" s="26"/>
    </row>
    <row r="12" spans="1:14" ht="23" customHeight="1" thickBot="1" x14ac:dyDescent="0.2">
      <c r="A12" s="290"/>
      <c r="B12" s="290"/>
      <c r="C12" s="290"/>
      <c r="D12" s="290"/>
      <c r="E12" s="290"/>
      <c r="F12" s="290"/>
      <c r="G12" s="36"/>
      <c r="H12" s="37" t="s">
        <v>14</v>
      </c>
      <c r="I12" s="38"/>
      <c r="J12" s="38"/>
      <c r="K12" s="39" t="s">
        <v>5</v>
      </c>
      <c r="L12" s="40"/>
    </row>
    <row r="13" spans="1:14" ht="23" customHeight="1" x14ac:dyDescent="0.15">
      <c r="A13" s="170"/>
      <c r="B13" s="170"/>
      <c r="C13" s="170"/>
      <c r="D13" s="170"/>
      <c r="E13" s="170"/>
      <c r="F13" s="170"/>
      <c r="G13" s="1"/>
      <c r="L13" s="189"/>
    </row>
    <row r="14" spans="1:14" ht="17" customHeight="1" x14ac:dyDescent="0.15">
      <c r="F14" s="114"/>
      <c r="G14" s="114"/>
      <c r="H14" s="114"/>
      <c r="I14" s="114"/>
      <c r="J14" s="114"/>
      <c r="K14" s="114"/>
    </row>
    <row r="15" spans="1:14" ht="24.75" customHeight="1" thickBot="1" x14ac:dyDescent="0.2">
      <c r="B15" s="110" t="s">
        <v>73</v>
      </c>
      <c r="K15" s="133" t="s">
        <v>53</v>
      </c>
    </row>
    <row r="16" spans="1:14" ht="24.75" customHeight="1" x14ac:dyDescent="0.15">
      <c r="B16" s="337" t="s">
        <v>74</v>
      </c>
      <c r="C16" s="338"/>
      <c r="D16" s="338"/>
      <c r="E16" s="338"/>
      <c r="F16" s="338"/>
      <c r="G16" s="338"/>
      <c r="H16" s="338"/>
      <c r="I16" s="339"/>
      <c r="J16" s="178" t="s">
        <v>75</v>
      </c>
      <c r="K16" s="135"/>
      <c r="L16" s="136">
        <f>K16*0.2</f>
        <v>0</v>
      </c>
    </row>
    <row r="17" spans="1:15" ht="27.75" customHeight="1" x14ac:dyDescent="0.15">
      <c r="A17" s="340"/>
      <c r="B17" s="341" t="s">
        <v>76</v>
      </c>
      <c r="C17" s="342"/>
      <c r="D17" s="342"/>
      <c r="E17" s="342"/>
      <c r="F17" s="342"/>
      <c r="G17" s="342"/>
      <c r="H17" s="342"/>
      <c r="I17" s="343"/>
      <c r="J17" s="179" t="s">
        <v>77</v>
      </c>
      <c r="K17" s="180"/>
      <c r="L17" s="181">
        <f>K17*0.1</f>
        <v>0</v>
      </c>
    </row>
    <row r="18" spans="1:15" ht="27.75" customHeight="1" x14ac:dyDescent="0.15">
      <c r="A18" s="340"/>
      <c r="B18" s="344" t="s">
        <v>78</v>
      </c>
      <c r="C18" s="345"/>
      <c r="D18" s="345"/>
      <c r="E18" s="345"/>
      <c r="F18" s="345"/>
      <c r="G18" s="345"/>
      <c r="H18" s="345"/>
      <c r="I18" s="345"/>
      <c r="J18" s="179" t="s">
        <v>79</v>
      </c>
      <c r="K18" s="180"/>
      <c r="L18" s="181">
        <f>K18*0.1</f>
        <v>0</v>
      </c>
    </row>
    <row r="19" spans="1:15" ht="27.75" customHeight="1" x14ac:dyDescent="0.15">
      <c r="A19" s="340"/>
      <c r="B19" s="346" t="s">
        <v>80</v>
      </c>
      <c r="C19" s="347"/>
      <c r="D19" s="347"/>
      <c r="E19" s="347"/>
      <c r="F19" s="347"/>
      <c r="G19" s="347"/>
      <c r="H19" s="347"/>
      <c r="I19" s="347"/>
      <c r="J19" s="182" t="s">
        <v>54</v>
      </c>
      <c r="K19" s="183"/>
      <c r="L19" s="184">
        <f>K19*0.3</f>
        <v>0</v>
      </c>
    </row>
    <row r="20" spans="1:15" ht="27.75" customHeight="1" thickBot="1" x14ac:dyDescent="0.2">
      <c r="A20" s="340"/>
      <c r="B20" s="348" t="s">
        <v>81</v>
      </c>
      <c r="C20" s="349"/>
      <c r="D20" s="349"/>
      <c r="E20" s="349"/>
      <c r="F20" s="349"/>
      <c r="G20" s="349"/>
      <c r="H20" s="349"/>
      <c r="I20" s="349"/>
      <c r="J20" s="134" t="s">
        <v>82</v>
      </c>
      <c r="K20" s="137"/>
      <c r="L20" s="138">
        <f>K20*0.3</f>
        <v>0</v>
      </c>
    </row>
    <row r="21" spans="1:15" ht="18" customHeight="1" x14ac:dyDescent="0.15">
      <c r="A21" s="51"/>
      <c r="B21" s="51"/>
      <c r="C21" s="51"/>
      <c r="D21" s="51"/>
      <c r="E21" s="51"/>
      <c r="F21" s="51"/>
      <c r="G21" s="51"/>
      <c r="H21" s="51"/>
      <c r="I21" s="51"/>
      <c r="J21" s="51"/>
      <c r="K21" s="51"/>
      <c r="L21" s="139">
        <f>SUM(L16:L20)</f>
        <v>0</v>
      </c>
    </row>
    <row r="22" spans="1:15" ht="18" customHeight="1" x14ac:dyDescent="0.15">
      <c r="A22" s="51"/>
      <c r="B22" s="51"/>
      <c r="C22" s="51"/>
      <c r="D22" s="51"/>
      <c r="E22" s="51"/>
      <c r="F22" s="51"/>
      <c r="G22" s="51"/>
      <c r="H22" s="51"/>
      <c r="I22" s="51"/>
      <c r="J22" s="51"/>
      <c r="K22" s="51"/>
      <c r="L22" s="185"/>
    </row>
    <row r="23" spans="1:15" ht="7.5" customHeight="1" x14ac:dyDescent="0.15">
      <c r="A23" s="51"/>
      <c r="B23" s="51"/>
      <c r="C23" s="51"/>
      <c r="D23" s="51"/>
      <c r="E23" s="51"/>
      <c r="F23" s="51"/>
      <c r="G23" s="51"/>
      <c r="H23" s="51"/>
      <c r="I23" s="51"/>
      <c r="J23" s="51"/>
      <c r="K23" s="51"/>
      <c r="L23" s="52"/>
    </row>
    <row r="24" spans="1:15" ht="18" customHeight="1" x14ac:dyDescent="0.15">
      <c r="A24" s="51"/>
      <c r="B24" s="334" t="s">
        <v>48</v>
      </c>
      <c r="C24" s="335"/>
      <c r="D24" s="335"/>
      <c r="E24" s="335"/>
      <c r="F24" s="335"/>
      <c r="G24" s="335"/>
      <c r="H24" s="335"/>
      <c r="I24" s="335"/>
      <c r="J24" s="335"/>
      <c r="K24" s="336"/>
      <c r="L24" s="140"/>
    </row>
    <row r="25" spans="1:15" ht="18" customHeight="1" x14ac:dyDescent="0.15">
      <c r="A25" s="51"/>
      <c r="B25" s="92"/>
      <c r="C25" s="92"/>
      <c r="D25" s="92"/>
      <c r="E25" s="92"/>
      <c r="F25" s="92"/>
      <c r="G25" s="92"/>
      <c r="H25" s="92"/>
      <c r="I25" s="92"/>
      <c r="J25" s="92"/>
      <c r="K25" s="92"/>
      <c r="L25" s="186"/>
    </row>
    <row r="26" spans="1:15" ht="7.5" customHeight="1" thickBot="1" x14ac:dyDescent="0.2">
      <c r="L26" s="141"/>
    </row>
    <row r="27" spans="1:15" ht="24" customHeight="1" thickBot="1" x14ac:dyDescent="0.2">
      <c r="K27" s="142" t="s">
        <v>55</v>
      </c>
      <c r="L27" s="143"/>
      <c r="M27" s="53">
        <f>SUM(L16:L20)-L24</f>
        <v>0</v>
      </c>
      <c r="N27" s="187"/>
      <c r="O27" s="188"/>
    </row>
    <row r="28" spans="1:15" ht="24" customHeight="1" x14ac:dyDescent="0.15">
      <c r="K28" s="9"/>
      <c r="L28" s="9"/>
      <c r="M28" s="128"/>
      <c r="N28" s="187"/>
      <c r="O28" s="188"/>
    </row>
    <row r="29" spans="1:15" ht="24" customHeight="1" x14ac:dyDescent="0.15">
      <c r="K29" s="9"/>
      <c r="L29" s="9"/>
      <c r="M29" s="128"/>
      <c r="N29" s="187"/>
      <c r="O29" s="188"/>
    </row>
    <row r="30" spans="1:15" ht="24" customHeight="1" x14ac:dyDescent="0.15">
      <c r="K30" s="9"/>
      <c r="L30" s="9"/>
      <c r="M30" s="128"/>
      <c r="N30" s="187"/>
      <c r="O30" s="188"/>
    </row>
    <row r="31" spans="1:15" ht="18" customHeight="1" x14ac:dyDescent="0.15"/>
    <row r="32" spans="1:15" x14ac:dyDescent="0.15">
      <c r="E32" s="59"/>
      <c r="F32" s="60"/>
      <c r="G32" s="60"/>
      <c r="H32" s="60"/>
      <c r="I32" s="61"/>
      <c r="J32" s="62"/>
      <c r="K32" s="88"/>
    </row>
    <row r="33" spans="1:13" ht="20.75" customHeight="1" x14ac:dyDescent="0.15">
      <c r="A33" s="54" t="s">
        <v>34</v>
      </c>
      <c r="B33" s="55"/>
      <c r="C33" s="55"/>
      <c r="D33" s="55"/>
      <c r="E33" s="55"/>
      <c r="F33" s="55"/>
      <c r="G33" s="55"/>
      <c r="I33" s="54" t="s">
        <v>35</v>
      </c>
      <c r="J33" s="169"/>
      <c r="K33" s="131"/>
      <c r="L33" s="131"/>
      <c r="M33" s="131"/>
    </row>
  </sheetData>
  <mergeCells count="14">
    <mergeCell ref="A10:F12"/>
    <mergeCell ref="J2:K2"/>
    <mergeCell ref="C3:E3"/>
    <mergeCell ref="K3:L3"/>
    <mergeCell ref="C4:E4"/>
    <mergeCell ref="I4:L4"/>
    <mergeCell ref="B24:K24"/>
    <mergeCell ref="B16:I16"/>
    <mergeCell ref="A17:A18"/>
    <mergeCell ref="B17:I17"/>
    <mergeCell ref="B18:I18"/>
    <mergeCell ref="A19:A20"/>
    <mergeCell ref="B19:I19"/>
    <mergeCell ref="B20:I20"/>
  </mergeCells>
  <pageMargins left="0.7" right="0.7" top="0.75" bottom="0.75" header="0.5" footer="0.3"/>
  <pageSetup scale="80" orientation="portrait" r:id="rId1"/>
  <headerFooter>
    <oddHeader xml:space="preserve">&amp;L&amp;G&amp;C&amp;"Verdana,Bold"&amp;14 3* A Squad Freestyle: Artistic&amp;R&amp;"Verdana,Bold"&amp;12JUDGE C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D529-BCE7-124F-9F3E-2AB1066A8000}">
  <sheetPr>
    <pageSetUpPr fitToPage="1"/>
  </sheetPr>
  <dimension ref="A1:O40"/>
  <sheetViews>
    <sheetView tabSelected="1" view="pageLayout" zoomScaleNormal="100" workbookViewId="0">
      <selection activeCell="I4" sqref="I4:M4"/>
    </sheetView>
  </sheetViews>
  <sheetFormatPr baseColWidth="10" defaultColWidth="9.1640625" defaultRowHeight="13" x14ac:dyDescent="0.15"/>
  <cols>
    <col min="1" max="1" width="5.6640625" style="5" customWidth="1"/>
    <col min="2" max="3" width="9.1640625" style="5"/>
    <col min="4" max="4" width="2.6640625" style="5" customWidth="1"/>
    <col min="5" max="6" width="7.33203125" style="5" customWidth="1"/>
    <col min="7" max="7" width="8.33203125" style="5" customWidth="1"/>
    <col min="8" max="8" width="7" style="5" customWidth="1"/>
    <col min="9" max="11" width="7.33203125" style="5" customWidth="1"/>
    <col min="12" max="12" width="10.6640625" style="5" customWidth="1"/>
    <col min="13" max="13" width="5.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ht="24" customHeight="1" x14ac:dyDescent="0.15">
      <c r="A2" s="2"/>
      <c r="B2" s="2"/>
      <c r="C2" s="2"/>
      <c r="D2" s="2"/>
      <c r="E2" s="2"/>
      <c r="F2" s="2"/>
      <c r="G2" s="2"/>
      <c r="H2" s="2"/>
      <c r="I2" s="2"/>
      <c r="J2" s="3"/>
      <c r="K2" s="3"/>
      <c r="L2" s="4"/>
    </row>
    <row r="3" spans="1:14" s="1" customFormat="1" ht="24" customHeight="1" x14ac:dyDescent="0.15">
      <c r="A3" s="6" t="s">
        <v>0</v>
      </c>
      <c r="B3" s="7"/>
      <c r="C3" s="223"/>
      <c r="D3" s="223"/>
      <c r="E3" s="223"/>
      <c r="F3" s="223"/>
      <c r="G3" s="8"/>
      <c r="I3" s="313" t="s">
        <v>83</v>
      </c>
      <c r="J3" s="313"/>
      <c r="K3" s="313"/>
      <c r="L3" s="313"/>
      <c r="M3" s="313"/>
    </row>
    <row r="4" spans="1:14" s="1" customFormat="1" ht="24" customHeight="1" x14ac:dyDescent="0.15">
      <c r="A4" s="6" t="s">
        <v>2</v>
      </c>
      <c r="B4" s="7"/>
      <c r="C4" s="64"/>
      <c r="D4" s="64"/>
      <c r="E4" s="64"/>
      <c r="F4" s="64"/>
      <c r="G4" s="8"/>
      <c r="I4" s="313"/>
      <c r="J4" s="313"/>
      <c r="K4" s="313"/>
      <c r="L4" s="313"/>
      <c r="M4" s="313"/>
    </row>
    <row r="5" spans="1:14" s="1" customFormat="1" ht="8" customHeight="1" x14ac:dyDescent="0.15">
      <c r="A5" s="65"/>
      <c r="B5" s="66"/>
      <c r="C5" s="314"/>
      <c r="D5" s="314"/>
      <c r="E5" s="314"/>
      <c r="F5" s="314"/>
      <c r="G5" s="67"/>
      <c r="H5" s="68"/>
      <c r="I5" s="287"/>
      <c r="J5" s="287"/>
      <c r="K5" s="287"/>
      <c r="L5" s="287"/>
      <c r="M5" s="287"/>
    </row>
    <row r="6" spans="1:14" s="1" customFormat="1" ht="17" customHeight="1" thickBot="1" x14ac:dyDescent="0.2">
      <c r="A6" s="12"/>
      <c r="H6" s="68"/>
      <c r="I6" s="5" t="s">
        <v>36</v>
      </c>
      <c r="J6" s="5"/>
      <c r="K6" s="5"/>
      <c r="L6" s="5"/>
      <c r="M6" s="5"/>
    </row>
    <row r="7" spans="1:14" s="1" customFormat="1" ht="21.5" customHeight="1" x14ac:dyDescent="0.15">
      <c r="A7" s="69" t="s">
        <v>6</v>
      </c>
      <c r="B7" s="70"/>
      <c r="C7" s="71"/>
      <c r="D7" s="71"/>
      <c r="E7" s="71"/>
      <c r="F7" s="71"/>
      <c r="G7" s="72"/>
      <c r="H7" s="73"/>
      <c r="I7" s="74" t="s">
        <v>4</v>
      </c>
      <c r="J7" s="18"/>
      <c r="K7" s="18"/>
      <c r="L7" s="18"/>
      <c r="M7" s="19" t="s">
        <v>5</v>
      </c>
      <c r="N7" s="75"/>
    </row>
    <row r="8" spans="1:14" ht="21.5" customHeight="1" x14ac:dyDescent="0.15">
      <c r="A8" s="76" t="s">
        <v>8</v>
      </c>
      <c r="B8" s="77"/>
      <c r="C8" s="78"/>
      <c r="D8" s="78"/>
      <c r="E8" s="78"/>
      <c r="F8" s="78"/>
      <c r="G8" s="79" t="s">
        <v>5</v>
      </c>
      <c r="H8" s="29"/>
      <c r="I8" s="80" t="s">
        <v>7</v>
      </c>
      <c r="J8" s="24"/>
      <c r="K8" s="24"/>
      <c r="L8" s="24"/>
      <c r="M8" s="25" t="s">
        <v>5</v>
      </c>
      <c r="N8" s="26"/>
    </row>
    <row r="9" spans="1:14" ht="21.5" customHeight="1" x14ac:dyDescent="0.15">
      <c r="A9" s="76" t="s">
        <v>10</v>
      </c>
      <c r="B9" s="77"/>
      <c r="C9" s="78"/>
      <c r="D9" s="78"/>
      <c r="E9" s="78"/>
      <c r="F9" s="78"/>
      <c r="G9" s="79" t="s">
        <v>5</v>
      </c>
      <c r="H9" s="29"/>
      <c r="I9" s="80" t="s">
        <v>9</v>
      </c>
      <c r="J9" s="24"/>
      <c r="K9" s="24"/>
      <c r="L9" s="24"/>
      <c r="M9" s="25" t="s">
        <v>5</v>
      </c>
      <c r="N9" s="26"/>
    </row>
    <row r="10" spans="1:14" ht="21.5" customHeight="1" x14ac:dyDescent="0.15">
      <c r="A10" s="304"/>
      <c r="B10" s="305"/>
      <c r="C10" s="305"/>
      <c r="D10" s="305"/>
      <c r="E10" s="305"/>
      <c r="F10" s="305"/>
      <c r="G10" s="305"/>
      <c r="H10" s="306"/>
      <c r="I10" s="80" t="s">
        <v>11</v>
      </c>
      <c r="J10" s="24"/>
      <c r="K10" s="24"/>
      <c r="L10" s="24"/>
      <c r="M10" s="25" t="s">
        <v>5</v>
      </c>
      <c r="N10" s="26"/>
    </row>
    <row r="11" spans="1:14" ht="21.5" customHeight="1" x14ac:dyDescent="0.15">
      <c r="A11" s="307"/>
      <c r="B11" s="308"/>
      <c r="C11" s="308"/>
      <c r="D11" s="308"/>
      <c r="E11" s="308"/>
      <c r="F11" s="308"/>
      <c r="G11" s="308"/>
      <c r="H11" s="309"/>
      <c r="I11" s="80" t="s">
        <v>12</v>
      </c>
      <c r="J11" s="24"/>
      <c r="K11" s="24"/>
      <c r="L11" s="24"/>
      <c r="M11" s="25" t="s">
        <v>5</v>
      </c>
      <c r="N11" s="26"/>
    </row>
    <row r="12" spans="1:14" ht="21.5" customHeight="1" thickBot="1" x14ac:dyDescent="0.2">
      <c r="A12" s="310"/>
      <c r="B12" s="311"/>
      <c r="C12" s="311"/>
      <c r="D12" s="311"/>
      <c r="E12" s="311"/>
      <c r="F12" s="311"/>
      <c r="G12" s="311"/>
      <c r="H12" s="312"/>
      <c r="I12" s="81" t="s">
        <v>13</v>
      </c>
      <c r="J12" s="38"/>
      <c r="K12" s="38"/>
      <c r="L12" s="38"/>
      <c r="M12" s="39" t="s">
        <v>5</v>
      </c>
      <c r="N12" s="82"/>
    </row>
    <row r="13" spans="1:14" ht="24.75" customHeight="1" x14ac:dyDescent="0.15"/>
    <row r="14" spans="1:14" ht="17" customHeight="1" x14ac:dyDescent="0.15">
      <c r="A14" s="315" t="s">
        <v>37</v>
      </c>
      <c r="B14" s="316"/>
      <c r="C14" s="316"/>
      <c r="D14" s="316"/>
      <c r="E14" s="316"/>
      <c r="F14" s="316"/>
      <c r="G14" s="316"/>
      <c r="H14" s="316"/>
      <c r="I14" s="316"/>
      <c r="J14" s="316"/>
      <c r="K14" s="316"/>
      <c r="L14" s="316"/>
      <c r="M14" s="316"/>
      <c r="N14" s="317"/>
    </row>
    <row r="15" spans="1:14" ht="18" customHeight="1" x14ac:dyDescent="0.15">
      <c r="A15" s="318"/>
      <c r="B15" s="319"/>
      <c r="C15" s="319"/>
      <c r="D15" s="319"/>
      <c r="E15" s="319"/>
      <c r="F15" s="319"/>
      <c r="G15" s="319"/>
      <c r="H15" s="319"/>
      <c r="I15" s="319"/>
      <c r="J15" s="319"/>
      <c r="K15" s="319"/>
      <c r="L15" s="319"/>
      <c r="M15" s="319"/>
      <c r="N15" s="320"/>
    </row>
    <row r="16" spans="1:14" ht="185.25" customHeight="1" x14ac:dyDescent="0.15">
      <c r="A16" s="321"/>
      <c r="B16" s="322"/>
      <c r="C16" s="322"/>
      <c r="D16" s="322"/>
      <c r="E16" s="322"/>
      <c r="F16" s="322"/>
      <c r="G16" s="322"/>
      <c r="H16" s="322"/>
      <c r="I16" s="322"/>
      <c r="J16" s="322"/>
      <c r="K16" s="319"/>
      <c r="L16" s="319"/>
      <c r="M16" s="319"/>
      <c r="N16" s="320"/>
    </row>
    <row r="17" spans="1:14" ht="18" customHeight="1" x14ac:dyDescent="0.15">
      <c r="A17" s="83" t="s">
        <v>38</v>
      </c>
      <c r="B17" s="54"/>
      <c r="C17" s="54"/>
      <c r="D17" s="84"/>
      <c r="E17" s="85"/>
      <c r="F17" s="85"/>
      <c r="G17" s="85"/>
      <c r="H17" s="85"/>
      <c r="I17" s="85"/>
      <c r="J17" s="86"/>
      <c r="K17" s="323"/>
      <c r="L17" s="324"/>
      <c r="M17" s="324"/>
      <c r="N17" s="325"/>
    </row>
    <row r="18" spans="1:14" ht="5.25" customHeight="1" x14ac:dyDescent="0.15">
      <c r="A18" s="87"/>
      <c r="K18" s="62"/>
      <c r="L18" s="88"/>
    </row>
    <row r="19" spans="1:14" ht="17" customHeight="1" x14ac:dyDescent="0.15">
      <c r="A19" s="89" t="s">
        <v>39</v>
      </c>
    </row>
    <row r="20" spans="1:14" ht="15" customHeight="1" x14ac:dyDescent="0.15">
      <c r="G20" s="90"/>
      <c r="H20" s="91" t="s">
        <v>40</v>
      </c>
      <c r="I20" s="92"/>
      <c r="K20" s="93" t="s">
        <v>41</v>
      </c>
    </row>
    <row r="21" spans="1:14" ht="24.5" customHeight="1" x14ac:dyDescent="0.15">
      <c r="B21" s="94" t="s">
        <v>42</v>
      </c>
      <c r="C21" s="95"/>
      <c r="D21" s="96"/>
      <c r="E21" s="97"/>
      <c r="F21" s="98">
        <v>0.4</v>
      </c>
      <c r="G21" s="99"/>
      <c r="H21" s="100"/>
      <c r="I21" s="101"/>
      <c r="K21" s="102">
        <f>F21*H21</f>
        <v>0</v>
      </c>
    </row>
    <row r="22" spans="1:14" ht="24.5" customHeight="1" x14ac:dyDescent="0.15">
      <c r="B22" s="94" t="s">
        <v>43</v>
      </c>
      <c r="C22" s="95"/>
      <c r="D22" s="96"/>
      <c r="E22" s="97"/>
      <c r="F22" s="98">
        <v>0.3</v>
      </c>
      <c r="G22" s="99"/>
      <c r="H22" s="100"/>
      <c r="I22" s="101"/>
      <c r="K22" s="102">
        <f>F22*H22</f>
        <v>0</v>
      </c>
    </row>
    <row r="23" spans="1:14" ht="23.75" customHeight="1" x14ac:dyDescent="0.15">
      <c r="B23" s="94" t="s">
        <v>44</v>
      </c>
      <c r="C23" s="95"/>
      <c r="D23" s="96"/>
      <c r="E23" s="97"/>
      <c r="F23" s="98">
        <v>0.1</v>
      </c>
      <c r="G23" s="99"/>
      <c r="H23" s="100"/>
      <c r="I23" s="101"/>
      <c r="K23" s="102">
        <f>F23*H23</f>
        <v>0</v>
      </c>
    </row>
    <row r="24" spans="1:14" ht="18.5" customHeight="1" thickBot="1" x14ac:dyDescent="0.2">
      <c r="B24" s="103" t="s">
        <v>45</v>
      </c>
      <c r="C24" s="25"/>
      <c r="D24" s="25"/>
      <c r="E24" s="104">
        <f>SUM(E21:E23)</f>
        <v>0</v>
      </c>
    </row>
    <row r="25" spans="1:14" ht="24" customHeight="1" thickBot="1" x14ac:dyDescent="0.2">
      <c r="G25" s="105" t="s">
        <v>46</v>
      </c>
      <c r="H25" s="106"/>
      <c r="I25" s="106"/>
      <c r="J25" s="107"/>
      <c r="K25" s="108">
        <f>IF(SUM(K21:K23)&gt;10,10,SUM(K21:K23))</f>
        <v>0</v>
      </c>
      <c r="L25" s="109">
        <v>0.3</v>
      </c>
    </row>
    <row r="26" spans="1:14" ht="5.25" customHeight="1" x14ac:dyDescent="0.15">
      <c r="G26" s="110"/>
      <c r="J26" s="111"/>
      <c r="K26" s="112"/>
      <c r="L26" s="109"/>
    </row>
    <row r="27" spans="1:14" ht="23.25" customHeight="1" x14ac:dyDescent="0.15">
      <c r="A27" s="9" t="s">
        <v>47</v>
      </c>
    </row>
    <row r="28" spans="1:14" ht="13.5" customHeight="1" x14ac:dyDescent="0.15">
      <c r="B28" s="113" t="s">
        <v>48</v>
      </c>
      <c r="E28" s="114"/>
      <c r="H28" s="115"/>
      <c r="I28" s="116"/>
      <c r="J28" s="117"/>
      <c r="K28" s="118"/>
    </row>
    <row r="29" spans="1:14" ht="18.5" customHeight="1" x14ac:dyDescent="0.15">
      <c r="B29" s="95" t="s">
        <v>49</v>
      </c>
      <c r="C29" s="119"/>
      <c r="D29" s="96"/>
      <c r="E29" s="120"/>
      <c r="F29" s="95" t="s">
        <v>50</v>
      </c>
      <c r="G29" s="96"/>
      <c r="H29" s="121">
        <f>E24</f>
        <v>0</v>
      </c>
      <c r="I29" s="98">
        <f>IFERROR(IF(ROUND(E29/H29,3)&gt;10,10,ROUND(E29/H29,3)),10)</f>
        <v>10</v>
      </c>
      <c r="J29" s="117"/>
      <c r="K29" s="102">
        <f>10-I29</f>
        <v>0</v>
      </c>
    </row>
    <row r="30" spans="1:14" ht="8.25" customHeight="1" x14ac:dyDescent="0.15">
      <c r="E30" s="114"/>
      <c r="H30" s="115"/>
      <c r="I30" s="116"/>
      <c r="J30" s="117"/>
      <c r="K30" s="118"/>
    </row>
    <row r="31" spans="1:14" ht="15" customHeight="1" x14ac:dyDescent="0.15">
      <c r="E31" s="122" t="s">
        <v>38</v>
      </c>
      <c r="F31" s="77"/>
      <c r="G31" s="326"/>
      <c r="H31" s="326"/>
      <c r="I31" s="326"/>
      <c r="J31" s="327"/>
      <c r="K31" s="123">
        <f>E17+F17+G17+H17+I17+J17</f>
        <v>0</v>
      </c>
    </row>
    <row r="32" spans="1:14" ht="7.5" customHeight="1" thickBot="1" x14ac:dyDescent="0.2">
      <c r="E32" s="114"/>
      <c r="H32" s="114"/>
      <c r="L32" s="124"/>
    </row>
    <row r="33" spans="1:15" ht="20.25" customHeight="1" thickBot="1" x14ac:dyDescent="0.2">
      <c r="G33" s="328" t="s">
        <v>51</v>
      </c>
      <c r="H33" s="329"/>
      <c r="I33" s="329"/>
      <c r="J33" s="330"/>
      <c r="K33" s="108">
        <f>K29-K31</f>
        <v>0</v>
      </c>
      <c r="L33" s="109">
        <v>0.7</v>
      </c>
      <c r="O33" s="125"/>
    </row>
    <row r="34" spans="1:15" ht="11.25" customHeight="1" thickBot="1" x14ac:dyDescent="0.2"/>
    <row r="35" spans="1:15" ht="24" customHeight="1" thickBot="1" x14ac:dyDescent="0.2">
      <c r="H35" s="331" t="s">
        <v>52</v>
      </c>
      <c r="I35" s="332"/>
      <c r="J35" s="332"/>
      <c r="K35" s="333"/>
      <c r="L35" s="126">
        <f>ROUND(K25*0.3,3) + ROUND(K33*0.7,3)</f>
        <v>0</v>
      </c>
      <c r="M35" s="127"/>
    </row>
    <row r="36" spans="1:15" ht="8.25" customHeight="1" x14ac:dyDescent="0.15">
      <c r="I36" s="9"/>
      <c r="J36" s="9"/>
      <c r="K36" s="9"/>
      <c r="L36" s="128"/>
      <c r="M36" s="129"/>
    </row>
    <row r="37" spans="1:15" x14ac:dyDescent="0.15">
      <c r="F37" s="59"/>
      <c r="H37" s="60"/>
      <c r="I37" s="60"/>
      <c r="J37" s="61"/>
      <c r="K37" s="62"/>
      <c r="L37" s="88"/>
    </row>
    <row r="38" spans="1:15" x14ac:dyDescent="0.15">
      <c r="F38" s="59"/>
      <c r="H38" s="60"/>
      <c r="I38" s="60"/>
      <c r="J38" s="61"/>
      <c r="K38" s="62"/>
      <c r="L38" s="88"/>
    </row>
    <row r="40" spans="1:15" ht="23.75" customHeight="1" x14ac:dyDescent="0.15">
      <c r="A40" s="54" t="s">
        <v>34</v>
      </c>
      <c r="B40" s="55"/>
      <c r="C40" s="55"/>
      <c r="D40" s="55"/>
      <c r="E40" s="55"/>
      <c r="F40" s="55"/>
      <c r="H40" s="130" t="s">
        <v>35</v>
      </c>
      <c r="I40" s="57"/>
      <c r="J40" s="57"/>
      <c r="K40" s="57"/>
      <c r="L40" s="57"/>
      <c r="M40" s="131"/>
    </row>
  </sheetData>
  <mergeCells count="11">
    <mergeCell ref="A14:N16"/>
    <mergeCell ref="K17:N17"/>
    <mergeCell ref="G31:J31"/>
    <mergeCell ref="G33:J33"/>
    <mergeCell ref="H35:K35"/>
    <mergeCell ref="C3:F3"/>
    <mergeCell ref="I3:M3"/>
    <mergeCell ref="I4:M4"/>
    <mergeCell ref="C5:F5"/>
    <mergeCell ref="I5:M5"/>
    <mergeCell ref="A10:H12"/>
  </mergeCells>
  <pageMargins left="0.78740157480314998" right="0.15748031496063" top="0.98425196850393704" bottom="0.39370078740157499" header="0.683070866" footer="0.196850393700787"/>
  <pageSetup scale="79" orientation="portrait" r:id="rId1"/>
  <headerFooter alignWithMargins="0">
    <oddHeader>&amp;L&amp;G&amp;C&amp;"Verdana,Bold"&amp;14 3* A Squad Freestyle: Technique&amp;R&amp;"Verdana,Bold"&amp;12JUDGE D</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4JA - Horse Comp</vt:lpstr>
      <vt:lpstr>4JB - 3 Star Team Comp</vt:lpstr>
      <vt:lpstr>4JC - 3 Star Team Comp</vt:lpstr>
      <vt:lpstr>4JD - 3 Star Team Comp</vt:lpstr>
      <vt:lpstr>4JA - Horse FS</vt:lpstr>
      <vt:lpstr>4JB - 3 Star A Team Tech</vt:lpstr>
      <vt:lpstr>4JC - Team FS Art</vt:lpstr>
      <vt:lpstr>4JD - 3 Star A Team Tech</vt:lpstr>
      <vt:lpstr>'4JA - Horse Comp'!Print_Area</vt:lpstr>
      <vt:lpstr>'4JA - Horse FS'!Print_Area</vt:lpstr>
      <vt:lpstr>'4JB - 3 Star Team Comp'!Print_Area</vt:lpstr>
      <vt:lpstr>'4JC - 3 Star Team Comp'!Print_Area</vt:lpstr>
      <vt:lpstr>'4JC - Team FS Art'!Print_Area</vt:lpstr>
      <vt:lpstr>'4JD - 3 Star Team 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2023-04-01T02:45:27Z</cp:lastPrinted>
  <dcterms:created xsi:type="dcterms:W3CDTF">2022-03-22T17:28:41Z</dcterms:created>
  <dcterms:modified xsi:type="dcterms:W3CDTF">2024-01-27T22:20:00Z</dcterms:modified>
</cp:coreProperties>
</file>